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F:\LYJ\Desktop\"/>
    </mc:Choice>
  </mc:AlternateContent>
  <xr:revisionPtr revIDLastSave="0" documentId="13_ncr:1_{C5693205-0C1B-4C22-A01F-D7E28A4964C0}" xr6:coauthVersionLast="47" xr6:coauthVersionMax="47" xr10:uidLastSave="{00000000-0000-0000-0000-000000000000}"/>
  <bookViews>
    <workbookView xWindow="-120" yWindow="-120" windowWidth="29040" windowHeight="15840" xr2:uid="{00000000-000D-0000-FFFF-FFFF00000000}"/>
  </bookViews>
  <sheets>
    <sheet name="项目计划总表" sheetId="9" r:id="rId1"/>
    <sheet name="政府投资项目表" sheetId="10" r:id="rId2"/>
    <sheet name="前期项目表" sheetId="11" r:id="rId3"/>
  </sheets>
  <definedNames>
    <definedName name="_xlnm._FilterDatabase" localSheetId="2" hidden="1">前期项目表!$A$4:$G$41</definedName>
    <definedName name="_xlnm._FilterDatabase" localSheetId="0" hidden="1">项目计划总表!$A$6:$P$114</definedName>
    <definedName name="_xlnm._FilterDatabase" localSheetId="1" hidden="1">政府投资项目表!$A$6:$O$70</definedName>
    <definedName name="_xlnm.Print_Area" localSheetId="0">项目计划总表!$A$1:$O$114</definedName>
    <definedName name="_xlnm.Print_Titles" localSheetId="2">前期项目表!$4:$4</definedName>
    <definedName name="_xlnm.Print_Titles" localSheetId="0">项目计划总表!$4:$6</definedName>
    <definedName name="_xlnm.Print_Titles" localSheetId="1">政府投资项目表!$4:$6</definedName>
  </definedNames>
  <calcPr calcId="191029"/>
</workbook>
</file>

<file path=xl/calcChain.xml><?xml version="1.0" encoding="utf-8"?>
<calcChain xmlns="http://schemas.openxmlformats.org/spreadsheetml/2006/main">
  <c r="F5" i="11" l="1"/>
  <c r="N59" i="10"/>
  <c r="M59" i="10"/>
  <c r="L59" i="10"/>
  <c r="L25" i="10" s="1"/>
  <c r="L7" i="10" s="1"/>
  <c r="K59" i="10"/>
  <c r="K25" i="10" s="1"/>
  <c r="K7" i="10" s="1"/>
  <c r="J59" i="10"/>
  <c r="I59" i="10"/>
  <c r="H59" i="10"/>
  <c r="N37" i="10"/>
  <c r="M37" i="10"/>
  <c r="L37" i="10"/>
  <c r="K37" i="10"/>
  <c r="J37" i="10"/>
  <c r="I37" i="10"/>
  <c r="H37" i="10"/>
  <c r="N26" i="10"/>
  <c r="M26" i="10"/>
  <c r="L26" i="10"/>
  <c r="K26" i="10"/>
  <c r="J26" i="10"/>
  <c r="J25" i="10" s="1"/>
  <c r="I26" i="10"/>
  <c r="I25" i="10" s="1"/>
  <c r="H26" i="10"/>
  <c r="H25" i="10" s="1"/>
  <c r="N25" i="10"/>
  <c r="M25" i="10"/>
  <c r="N19" i="10"/>
  <c r="M19" i="10"/>
  <c r="L19" i="10"/>
  <c r="K19" i="10"/>
  <c r="J19" i="10"/>
  <c r="I19" i="10"/>
  <c r="H19" i="10"/>
  <c r="N14" i="10"/>
  <c r="M14" i="10"/>
  <c r="L14" i="10"/>
  <c r="K14" i="10"/>
  <c r="J14" i="10"/>
  <c r="J8" i="10" s="1"/>
  <c r="J7" i="10" s="1"/>
  <c r="I14" i="10"/>
  <c r="I8" i="10" s="1"/>
  <c r="I7" i="10" s="1"/>
  <c r="H14" i="10"/>
  <c r="H8" i="10" s="1"/>
  <c r="H7" i="10" s="1"/>
  <c r="N9" i="10"/>
  <c r="N8" i="10" s="1"/>
  <c r="N7" i="10" s="1"/>
  <c r="M9" i="10"/>
  <c r="M8" i="10" s="1"/>
  <c r="M7" i="10" s="1"/>
  <c r="L9" i="10"/>
  <c r="K9" i="10"/>
  <c r="J9" i="10"/>
  <c r="I9" i="10"/>
  <c r="H9" i="10"/>
  <c r="L8" i="10"/>
  <c r="K8" i="10"/>
  <c r="N93" i="9"/>
  <c r="M93" i="9"/>
  <c r="L93" i="9"/>
  <c r="K93" i="9"/>
  <c r="J93" i="9"/>
  <c r="I93" i="9"/>
  <c r="H93" i="9"/>
  <c r="N81" i="9"/>
  <c r="M81" i="9"/>
  <c r="L81" i="9"/>
  <c r="L36" i="9" s="1"/>
  <c r="K81" i="9"/>
  <c r="J81" i="9"/>
  <c r="I81" i="9"/>
  <c r="H81" i="9"/>
  <c r="N61" i="9"/>
  <c r="M61" i="9"/>
  <c r="L61" i="9"/>
  <c r="K61" i="9"/>
  <c r="J61" i="9"/>
  <c r="I61" i="9"/>
  <c r="H61" i="9"/>
  <c r="N37" i="9"/>
  <c r="M37" i="9"/>
  <c r="L37" i="9"/>
  <c r="K37" i="9"/>
  <c r="K36" i="9" s="1"/>
  <c r="J37" i="9"/>
  <c r="J36" i="9" s="1"/>
  <c r="I37" i="9"/>
  <c r="I36" i="9" s="1"/>
  <c r="H37" i="9"/>
  <c r="H36" i="9" s="1"/>
  <c r="N36" i="9"/>
  <c r="M36" i="9"/>
  <c r="N31" i="9"/>
  <c r="M31" i="9"/>
  <c r="L31" i="9"/>
  <c r="K31" i="9"/>
  <c r="J31" i="9"/>
  <c r="I31" i="9"/>
  <c r="H31" i="9"/>
  <c r="N24" i="9"/>
  <c r="M24" i="9"/>
  <c r="L24" i="9"/>
  <c r="K24" i="9"/>
  <c r="J24" i="9"/>
  <c r="I24" i="9"/>
  <c r="H24" i="9"/>
  <c r="N15" i="9"/>
  <c r="M15" i="9"/>
  <c r="L15" i="9"/>
  <c r="K15" i="9"/>
  <c r="J15" i="9"/>
  <c r="I15" i="9"/>
  <c r="H15" i="9"/>
  <c r="N9" i="9"/>
  <c r="N8" i="9" s="1"/>
  <c r="N7" i="9" s="1"/>
  <c r="M9" i="9"/>
  <c r="M8" i="9" s="1"/>
  <c r="M7" i="9" s="1"/>
  <c r="L9" i="9"/>
  <c r="L8" i="9" s="1"/>
  <c r="K9" i="9"/>
  <c r="K8" i="9" s="1"/>
  <c r="J9" i="9"/>
  <c r="J8" i="9" s="1"/>
  <c r="I9" i="9"/>
  <c r="I8" i="9" s="1"/>
  <c r="H9" i="9"/>
  <c r="H8" i="9" s="1"/>
  <c r="H7" i="9" s="1"/>
  <c r="J7" i="9" l="1"/>
  <c r="K7" i="9"/>
  <c r="L7" i="9"/>
  <c r="I7" i="9"/>
</calcChain>
</file>

<file path=xl/sharedStrings.xml><?xml version="1.0" encoding="utf-8"?>
<sst xmlns="http://schemas.openxmlformats.org/spreadsheetml/2006/main" count="1300" uniqueCount="544">
  <si>
    <t>附件1</t>
  </si>
  <si>
    <t>杨陵区2023年重点建设项目计划表</t>
  </si>
  <si>
    <t>★项目为列入示范区重点项目计划</t>
  </si>
  <si>
    <t>单位：万元</t>
  </si>
  <si>
    <t>序号</t>
  </si>
  <si>
    <t>项目名称</t>
  </si>
  <si>
    <t>投资主体</t>
  </si>
  <si>
    <t>责任部门</t>
  </si>
  <si>
    <t>项目地点</t>
  </si>
  <si>
    <t>建设规模及内容</t>
  </si>
  <si>
    <t>建设起止年限</t>
  </si>
  <si>
    <t>总投资</t>
  </si>
  <si>
    <t>截止2022年底累计完成投资</t>
  </si>
  <si>
    <t>2023年计划</t>
  </si>
  <si>
    <t>是否一季度开工</t>
  </si>
  <si>
    <t>年度
投资</t>
  </si>
  <si>
    <t>资金来源</t>
  </si>
  <si>
    <t>建设内容与
进度计划</t>
  </si>
  <si>
    <t>争取中省、示范区支持</t>
  </si>
  <si>
    <t>本级财政投资</t>
  </si>
  <si>
    <t>债券或
融资</t>
  </si>
  <si>
    <t>自筹</t>
  </si>
  <si>
    <t>合计（97个，续建23个，新建74个）</t>
  </si>
  <si>
    <t>一、续建项目（23个）</t>
  </si>
  <si>
    <t>（一）特色农业与乡村振兴（5个）</t>
  </si>
  <si>
    <t>中以合作杨凌智慧农业示范园建设项目★</t>
  </si>
  <si>
    <t>财政局</t>
  </si>
  <si>
    <t>财政局
农投公司</t>
  </si>
  <si>
    <t>五泉镇毕公村、曹堡村</t>
  </si>
  <si>
    <t>项目占地约1050亩，建设综合服务中心、果蔬加工车间、连栋温室、双拱双膜大棚、室外种植试验田及相应附属设施，并建设干旱半干旱区智慧农业大数据平台和示范园区智慧监管平台。</t>
  </si>
  <si>
    <t>2022-2023</t>
  </si>
  <si>
    <t>完成建设。</t>
  </si>
  <si>
    <t>是</t>
  </si>
  <si>
    <t>杨陵区国家数字设施农业创新应用基地建设项目★</t>
  </si>
  <si>
    <t>杨陵区农业投资发展有限公司</t>
  </si>
  <si>
    <t>农业农村局</t>
  </si>
  <si>
    <t>五泉镇毕公村扶贫园内</t>
  </si>
  <si>
    <t>在49座温室大棚、2座联栋温室及在建冷库、草莓生物技术中心及服务中心内建设数字化综合平台、指挥中心和云服务系统，购置生产过程智能化设备等3526台（套、个、批）。</t>
  </si>
  <si>
    <t>西北农林科技大学农作物种业创新功能提升项目★</t>
  </si>
  <si>
    <t>西北农林科技大学</t>
  </si>
  <si>
    <t>五泉镇官村、揉谷镇陵湾村、姜嫄村、杨陵街道曹新庄</t>
  </si>
  <si>
    <t>项目计划实施面积4000亩，建设转基因实验基地、DUS测试基地、高效节水灌溉系统、智慧农业系统，作物育种田间工程，土地平整及改良，田间道路、配电设施改造，智慧化种收机械设备购置。</t>
  </si>
  <si>
    <t>杨陵区农业经济循环项目★</t>
  </si>
  <si>
    <t>农业园区办</t>
  </si>
  <si>
    <t>五泉镇清心路以南、金麒麟生物科技公司以东</t>
  </si>
  <si>
    <t>项目占地64亩，建设有机肥生产线、微生物菌剂的液体有机水溶肥生产线、粪尿沼气厌氧发酵工程及配套建设附属设施，达到年产生物有机肥5万吨的规模。</t>
  </si>
  <si>
    <t>2022-2024</t>
  </si>
  <si>
    <t>完成部分建设内容。</t>
  </si>
  <si>
    <t>精准农业信息化平台扩建项目</t>
  </si>
  <si>
    <t>杨凌科丰农业科技有限公司</t>
  </si>
  <si>
    <t>自然资源局</t>
  </si>
  <si>
    <t>货场路以南</t>
  </si>
  <si>
    <t>项目占地31亩，主要建设四层办公楼、钢屋架厂房，推广农业科技咨询应用、农业机械、工程机械等。</t>
  </si>
  <si>
    <t>（二）产业发展（8个）</t>
  </si>
  <si>
    <t>富春网营物联（杨凌）供应链运营中心项目★</t>
  </si>
  <si>
    <t>网营物联（杨凌）供应链有限公司</t>
  </si>
  <si>
    <t>招商局</t>
  </si>
  <si>
    <t>凤凰路东段</t>
  </si>
  <si>
    <t>项目占地274亩，主要建设城市物流供应链中心、物流大数据中心、产品展示中心、办公与生活辅助区等。</t>
  </si>
  <si>
    <t>2019-2024</t>
  </si>
  <si>
    <t>复工建设。</t>
  </si>
  <si>
    <t>杨凌力邦生命科学园特医产业项目一期★</t>
  </si>
  <si>
    <t>杨凌力邦同创健康产业有限公司</t>
  </si>
  <si>
    <t>新桥南路18号</t>
  </si>
  <si>
    <t>项目改造利用原亨通光华土地设备，主要建设特医研发中心、检验中心、物流中心、特医食品生产线、第三方数据服务中心及相关辅助配套设施。</t>
  </si>
  <si>
    <t>建成投产。</t>
  </si>
  <si>
    <t>年产10万吨功能型复合肥和2万吨功能型水溶肥研发生产基地建设项目★</t>
  </si>
  <si>
    <t>陕西杨凌华阳化工有限责任公司</t>
  </si>
  <si>
    <t>五泉镇农园八路与孟杨路交汇处西侧</t>
  </si>
  <si>
    <t>对华阳化工现有复合肥生产线进行标准化、自动化技术改造，并新建功能型水溶肥研发生产车间2座，购置复合肥、水溶肥研发、生产及检化验相关仪器设备102台（套）。</t>
  </si>
  <si>
    <t>智能交通装备制造园建设项目★</t>
  </si>
  <si>
    <t>陕西现代交通设施工程有限公司</t>
  </si>
  <si>
    <t>工信局</t>
  </si>
  <si>
    <t>兴杨路以北、环球园艺以西</t>
  </si>
  <si>
    <t>项目占地60亩，建设产品研发楼、产品成型生产线车间、纳米材料生产车间、纳米涂装生产线车间、纳米智能传感器装配车间、配件库、成品库房和基础设施以及配套设施，总建筑面积4万平方米。</t>
  </si>
  <si>
    <t>2021-2023</t>
  </si>
  <si>
    <t>城东标准化工业厂房建设项目★</t>
  </si>
  <si>
    <t>工信局    投资公司</t>
  </si>
  <si>
    <t>孟杨路以北、杨扶路以南、后稷路以东</t>
  </si>
  <si>
    <t>项目总占地约87亩，总建筑面积5.6万平方米，建设标准化厂房、定制化工业厂房及其配套设施。</t>
  </si>
  <si>
    <t>完成工程桩施工、厂房框架及道路硬化等。</t>
  </si>
  <si>
    <t>五泉标准化厂房建设项目★</t>
  </si>
  <si>
    <t>五泉镇清心路以南、省道107以西</t>
  </si>
  <si>
    <t>项目占地约60亩，总建筑面积4.8万平方米，建设标准化厂房，配套动力中心以及辅助设施。</t>
  </si>
  <si>
    <t>完成4万平方厂房建设。</t>
  </si>
  <si>
    <t>德馨园三期建设项目★</t>
  </si>
  <si>
    <t>陕西杨凌大有房地产开发有限公司</t>
  </si>
  <si>
    <t>农科路以东、高干渠路以南</t>
  </si>
  <si>
    <t>三期占地40亩，计划建设4栋18层住宅楼，建筑面积11万平方米，配套建设地下车库0.24万平方米。</t>
  </si>
  <si>
    <t>2020-2024</t>
  </si>
  <si>
    <t>完成住宅楼及配套地下车库建设。</t>
  </si>
  <si>
    <t>碧水华庭建设项目★</t>
  </si>
  <si>
    <t>杨凌子辰房地产开发有限公司</t>
  </si>
  <si>
    <t>自然资源局
住建局</t>
  </si>
  <si>
    <t>水运西路以东、滨河西路以南</t>
  </si>
  <si>
    <t>总用地约124亩，计划建设11层、18层、27层住宅楼，总建筑面积约23.3万平方米，其中：地上建筑面积约17万平方米，地下建筑面积约6.3万平方米。</t>
  </si>
  <si>
    <t>完成10-15号楼内外装饰等，开工建设5栋住宅楼。</t>
  </si>
  <si>
    <t>（三）社会民生（6个）</t>
  </si>
  <si>
    <t>杨陵区职业技术教育中心建设项目★</t>
  </si>
  <si>
    <t>教育局</t>
  </si>
  <si>
    <t>教育局
投资公司</t>
  </si>
  <si>
    <t>渭惠路以南、高学路以西、西宝高速以北</t>
  </si>
  <si>
    <t>项目总占地102.19亩，规划建筑面积约4万平方米，建设综合教学楼、图书楼、学生餐厅、学生公寓楼、实训楼、报告厅、体艺馆、职业培训楼、消防水池、400米标准化运动场及看台、室外道路、热力管网等配套工程。</t>
  </si>
  <si>
    <t>建成投用。</t>
  </si>
  <si>
    <t>杨陵区揉谷中心小学改扩建项目</t>
  </si>
  <si>
    <t>渭惠路西段</t>
  </si>
  <si>
    <t>规划在揉谷中心小学校内新建一栋2700平方米综合教学楼；新建一栋1000平方米学生餐厅；改建原有悬浮地板篮球场为硅胶运动场；采购教学仪器设备等。</t>
  </si>
  <si>
    <t>示范型养老服务中心建设项目★</t>
  </si>
  <si>
    <t>民政局</t>
  </si>
  <si>
    <t>民政局
投资公司</t>
  </si>
  <si>
    <t>城南路西段</t>
  </si>
  <si>
    <t>项目占地90亩，建设综合楼、接待康复楼、1-3#养老楼、四合院、康复医院、职工中心及室外配套等，总建筑面积约5万平方米。</t>
  </si>
  <si>
    <t>2019-2023</t>
  </si>
  <si>
    <t>杨陵区全民健身中心项目</t>
  </si>
  <si>
    <t>文旅体局</t>
  </si>
  <si>
    <t>文旅体局
投资公司</t>
  </si>
  <si>
    <t>东新路与北干渠路西北角</t>
  </si>
  <si>
    <t>项目占地约25亩，建设面积约7231平方米，建设综合性室内体育场馆、乒乓球、羽毛球、网球场地、健身广场及配套附属设施。</t>
  </si>
  <si>
    <t>下代村城中村改造项目★</t>
  </si>
  <si>
    <t>咸阳毅立房地产有限公司杨凌分公司</t>
  </si>
  <si>
    <t>杨陵街道办
城改办</t>
  </si>
  <si>
    <t>常青路北段</t>
  </si>
  <si>
    <t>计划建设14栋商业住宅，3栋商业楼，1栋幼儿园，地下车库及人防工程，总建筑面积约33.8万平方米。</t>
  </si>
  <si>
    <t>2015-2025</t>
  </si>
  <si>
    <t>完成1号楼室内二次结构及室外装修，5、9、12号楼主体建设。</t>
  </si>
  <si>
    <t>姚北城中村改造项目★</t>
  </si>
  <si>
    <t>陕西盛世壹圆置业有限公司</t>
  </si>
  <si>
    <t>小康路中段</t>
  </si>
  <si>
    <t>计划分两期建设36栋商业住宅及商业配套设施，建筑面积共计45万平方米。</t>
  </si>
  <si>
    <t>2019-2025</t>
  </si>
  <si>
    <t>完成一期1、2号楼配套设施安装，3、4号楼室内二次结构及室外装修，5号楼主体建设。</t>
  </si>
  <si>
    <t>（四）基础设施（4个）</t>
  </si>
  <si>
    <t>城市市政公用设施提升改造项目</t>
  </si>
  <si>
    <t>城管局</t>
  </si>
  <si>
    <t>杨陵城区</t>
  </si>
  <si>
    <t>对城市道路及城市家具的提升改造；城区内绿化景观的提升。</t>
  </si>
  <si>
    <t>杨陵区2022年城市燃气管道等老化更新改造项目★</t>
  </si>
  <si>
    <t>住建局</t>
  </si>
  <si>
    <t>温馨小区、景苑小区等13个小区</t>
  </si>
  <si>
    <t>对温馨小区、景苑小区等13个保障性安居工程小区、城镇老旧小区的燃气庭院管网、燃气立管、调压箱、切断阀、金属波纹管等老化设施进行更换，敷设供水、雨水、污水管网。</t>
  </si>
  <si>
    <t>杨陵区2022-2025年老旧小区改造项目★</t>
  </si>
  <si>
    <t>投资公司</t>
  </si>
  <si>
    <t>煤建公司楼、住建家属楼等42个小区</t>
  </si>
  <si>
    <t>对煤建公司楼、住建家属楼、政府红楼、政府家属楼、粮食家属楼、保险公司楼、统筹办家属楼、人行家属楼、建行家属楼等42个老旧小区楼体、基础设施及节能项目进行改造。</t>
  </si>
  <si>
    <t>2022-2025</t>
  </si>
  <si>
    <t>完成25个小区改造任务。</t>
  </si>
  <si>
    <t>杨陵区“十四五”农村供水保障项目★</t>
  </si>
  <si>
    <t>水务局</t>
  </si>
  <si>
    <t>揉谷镇、杨陵街道办、大寨街道办、五泉镇等42个行政村</t>
  </si>
  <si>
    <t>解决42个行政村村民的饮水问题，受益人口170095人。改造加压泵房1座，配套加压泵4台,铺设输水主管道47.49公里，配水管网254.32公里，改造入户工程15011户，建立全区农村供水信息化智慧管理系统等。</t>
  </si>
  <si>
    <t>铺设输水主管道47公里，配水管网220公里，入户改造12000户，改造加压泵房1座，建成农村供水信息化智慧管理系统。</t>
  </si>
  <si>
    <t>二、新建项目（74个）</t>
  </si>
  <si>
    <t>（一）特色农业与乡村振兴（23个）</t>
  </si>
  <si>
    <t>百恒有机猕猴桃产业示范基地提升项目★</t>
  </si>
  <si>
    <t>陕西百恒有机果园有限公司</t>
  </si>
  <si>
    <t>五泉镇上湾村、茂陵村</t>
  </si>
  <si>
    <t>建设高标准有机猕猴桃产业园361.5亩，建设高标准基地，实施猕猴桃高接换头、有机认证，示范大棚提升改造，仓储设施升级，冷库加装货架及购置配套设施，田间生产道路改造，灌溉系统设施改造；公共服务接待设施提升改造，实施重点客户接待中心（专家工作站）升级改造，有机生产管理及种植技术交流中心改造装修，成立有机猕猴桃产业研究院。</t>
  </si>
  <si>
    <t>车厘子、苹果新品种的引进及矮砧密植示范基地建设项目★</t>
  </si>
  <si>
    <t>五八农业科技有限公司杨凌分公司</t>
  </si>
  <si>
    <t>五泉镇帅家村</t>
  </si>
  <si>
    <t>建设高标准樱桃及苹果示范园422亩，引进车厘子新品种，新建矮砧密植示范基地212亩；引进国内苹果新品种，高接换头50亩；新建节水灌溉设施、格架设施262亩；购买有机肥、菌肥等进行老果园土壤改良；购买植保弥雾机、割草机、拖拉机、粉碎机等果园机械。</t>
  </si>
  <si>
    <t>名优新特标准化经济林果产业示范基地建设项目★</t>
  </si>
  <si>
    <t>陕西种苗集团有限公司</t>
  </si>
  <si>
    <t>杨扶路中段种苗产业园</t>
  </si>
  <si>
    <t>建设名优新特标准化经济林果产业示范基地738.61亩，建设联栋温室1万平方米，新建示范园120亩，建设格架系统260亩，改良更新20亩，配套节水灌溉设施400亩。</t>
  </si>
  <si>
    <t>杨凌国际猕猴桃创新创业园项目★</t>
  </si>
  <si>
    <t>杨凌梦緑生态农业有限责任公司</t>
  </si>
  <si>
    <t>农业农村局
大寨街道办</t>
  </si>
  <si>
    <t>黎陈村</t>
  </si>
  <si>
    <t>1.新建猕猴桃组培育苗室、六连栋育苗温室、软枣猕猴桃栽培展示区、休闲农业体验区，提升新优品种示范区，改造保护性栽培示范区；2.建设果品储藏分选包装区，含标准化钢结构厂房、储藏冷库、分选线一条、果品检测试验室及中转筐等配套设备；3.建设猕猴桃产业综合服务中心1200平方米；4.建设园区生产道路、门房、卫生间、农机停放库等附属设施。</t>
  </si>
  <si>
    <t>国家品种测试评价中心陕西分中心建设项目</t>
  </si>
  <si>
    <t>曹新庄村</t>
  </si>
  <si>
    <t>1.建安工程：建设考种挂藏室450平方米、农机具库300平方米、晒场2000平方米；2.田间工程：建设作物表型组鉴定温室1200平方米、田间表型鉴定大棚2800平方米、作物抗旱鉴定大棚1600平方米、自动步移式抗旱棚1200平方米、作物抗病性鉴定大棚4800平方米；3.购置DUS、VCU测试和表型组研究、DNA指纹采集和遗传成分分析、种子质量检验分析、农机具等仪器设备40台/套。</t>
  </si>
  <si>
    <t>2023-2025</t>
  </si>
  <si>
    <t>完成项目前期工作并开工建设。</t>
  </si>
  <si>
    <t>区域性良种（火龙果）繁育基地建设项目</t>
  </si>
  <si>
    <t>杨凌青皮她园火龙果种植专业合作社</t>
  </si>
  <si>
    <t>揉谷镇田东村青皮她园火龙果示范基地</t>
  </si>
  <si>
    <t>新建火龙果组培育苗中心200平方米，火龙果组培炼苗区3000平方米，配套安装智能打药喷管一体化系统，购置配套设施，引进新品种，种植1万株，并进行北方地区适应性改良扩繁。</t>
  </si>
  <si>
    <t>陕西杨凌区域性良种（苹果）繁育基地建设项目★</t>
  </si>
  <si>
    <t>杨凌新世界组培有限公司</t>
  </si>
  <si>
    <t>杨扶路以北、创新园以西</t>
  </si>
  <si>
    <t>建设3000吨苗木贮藏气调库1座，购置相关制冷设备；苗木整理场2000平方米，苗木周转区2000平方米；购置相关仪器配套设备24台；购置农具19台（套）；土地改良培肥400亩。</t>
  </si>
  <si>
    <t>2023-2024</t>
  </si>
  <si>
    <t>完成苗木整理场、苗木周转区建设，购置部分仪器设备。</t>
  </si>
  <si>
    <t>麦肯马铃薯产业园年处理5万吨废弃物综合利用项目★</t>
  </si>
  <si>
    <t>陕西睿浩生物有限公司</t>
  </si>
  <si>
    <t>五泉镇绛南村东睿浩生物有机肥基地院内</t>
  </si>
  <si>
    <t>新建9000平方米马铃薯深加工废弃物（土豆皮、皮泥、碎渣、脱水污泥等）综合利用车间（其中发酵车间2座、原料暂存间1座），购置臭气处理系统设备、堆肥处理设施、废水收集系统、好氧污泥单独处理系统等仪器设备65台（套）。</t>
  </si>
  <si>
    <t>完成车间基础工程及部分配套设施。</t>
  </si>
  <si>
    <t>杨陵区农村厕所革命管护示范县建设项目</t>
  </si>
  <si>
    <t>揉谷、五泉、大寨及杨街办</t>
  </si>
  <si>
    <t>对2座大型粪污无害化处理池进行改造；建设农村户厕信息化长效管护平台，包括农村户厕信息化管护系统、云计算服务、系统维护服务、抽粪车硬件集成服务、粪污集中处理设施管护硬件集成，监管平台设备等96台（套、项）及粪污处置车辆（吸污净化车2台、吸粪车4台、抽粪车10台）。</t>
  </si>
  <si>
    <t>杨陵区花园乡村绿化提升建设项目</t>
  </si>
  <si>
    <t>揉谷、五泉、大寨及杨街办相关村</t>
  </si>
  <si>
    <t>在秦丰村、帅家村、黎陈村、曹新庄村等15个花园乡村进行乡村绿化美化改造提升，建设景观节点，新栽植、补植和换植各类乔木、灌木、绿篱及花卉约6万余株，提升花园乡村绿化美化水平。</t>
  </si>
  <si>
    <t>粮农集团（杨凌）良种示范基地基础设施提升项目★</t>
  </si>
  <si>
    <t>五泉镇</t>
  </si>
  <si>
    <t>规划建设1427.2亩，主要包括：1.地面附着物清理；2.土壤耕作层回填410亩，细部土地平整900亩；3.新修机耕路5.6公里，进行砂石硬化；4.耕地质量等级调查和有机肥综合土壤改良1400亩，建设水源及灌溉管网等。</t>
  </si>
  <si>
    <t>田间农高会园艺作物展示基地建设项目</t>
  </si>
  <si>
    <t>五泉镇绛中、毕公村</t>
  </si>
  <si>
    <t>规划建设1388.8亩，对园区现有64座温室进行改造，购置保温棉被、薄膜等生产设施；室外种植试验田500亩，进行土地平整和土壤改良；生产路硬化16980平方米；水源及灌溉管网、水肥一体化设施设备；引进特色果品（圣女果、草莓、樱桃等）时令果蔬（番茄、薯芋、叶菜类等）和粮食作物名优特新品种约180种。</t>
  </si>
  <si>
    <t>杨陵区粮食作物育种创新能力提升示范项目</t>
  </si>
  <si>
    <t>五泉镇、揉谷镇、大寨街办及杨陵街办境内</t>
  </si>
  <si>
    <t>本项目规划占地1万亩，主要任务是提升现有万亩高标准主要农作物良种试验示范基地建设标准，实施土地平整、土壤改良、高效节水灌溉系统建设，配套大型现代农机和农业生产信息监测系统。</t>
  </si>
  <si>
    <t>完成部分良种培育试验示范基地建设，包括土地平整、土壤培肥、新修机井、灌溉系统等。</t>
  </si>
  <si>
    <t>杨陵区特色果蔬设施农业产业联合体</t>
  </si>
  <si>
    <t>农投公司</t>
  </si>
  <si>
    <t>农投公司
退役军人事务局</t>
  </si>
  <si>
    <t>田东村、寨西村</t>
  </si>
  <si>
    <t>对温室提升改造，总建筑面积约2.5万平方米，具体为：1.结构改造，增加上通风；2.拆除外保温被，改造成内保温被；3.增加智能环境控制系统；4.配备种植西红柿/网纹瓜无土基质栽培设施；5.装备水肥一体化设备；6.安装种植补光系统；7.采用节能技术，基础下沉50公分改造成半地下温室；8.装配高标准po散光膜；9.安装高压喷雾系统（打药、增湿、降温等）。</t>
  </si>
  <si>
    <t>杨陵区国家农村产业融合发展示范园农产品生产基地及种子种苗公共服务平台建设项目★</t>
  </si>
  <si>
    <t>揉谷产业路</t>
  </si>
  <si>
    <t>项目计划建设连栋温室12648平方米；建设示范园道路1.528公里；建设示范园21万平方米及其水电配套等基础设施；建设示范园种子种苗公共服务平台，包含种子种苗交易平台及相关设施、种子种苗质量追溯平台及相关设备设施、种子保护数据库及相关设施。</t>
  </si>
  <si>
    <t>开工建设。</t>
  </si>
  <si>
    <t>杨凌西甜瓜制种基地建设项目★</t>
  </si>
  <si>
    <t>杨凌千普农业开发有限公司</t>
  </si>
  <si>
    <t>揉谷产业路中段</t>
  </si>
  <si>
    <t>占地100亩，建设连体设施塑料拱棚5万平方米，配套通风、水肥一体化等设施。</t>
  </si>
  <si>
    <t>杨凌西红柿制种基地建设项目★</t>
  </si>
  <si>
    <t>杨凌金棚种业有限公司</t>
  </si>
  <si>
    <t>占地200亩，建设温室大棚30栋，双拱双模大棚40栋，配套自动通风、补光、取暖和水肥一体化设施。</t>
  </si>
  <si>
    <t>建设温室大棚15栋，双拱双模大棚20栋。</t>
  </si>
  <si>
    <t>杨陵区农村人居环境整治项目</t>
  </si>
  <si>
    <t>乡村振兴局</t>
  </si>
  <si>
    <t>五泉镇、揉谷镇、大寨街道办及杨陵街道办辖区内</t>
  </si>
  <si>
    <t>在五泉镇、揉谷镇、大寨街道办及杨陵街道办辖区内硬化道路约17万平方米，建设排污管网约8.5万米，安装路灯约2300盏，配备垃圾桶4000个，垃圾转运车8辆，对示范村进行绿化、美化提升，改造闲置宅基地40户。</t>
  </si>
  <si>
    <t>完成硬化道路约10万平方米，建设排污管网约4.5万米，安装路灯约1300盏，改造闲置宅基地20户。</t>
  </si>
  <si>
    <t>康锦家庭农场无花果种植基地</t>
  </si>
  <si>
    <t>康锦家庭农场</t>
  </si>
  <si>
    <t>汤家村</t>
  </si>
  <si>
    <t>占地70亩，改造提升日光温室大棚24座，更换拱架、立柱、卷膜卷杆等设施，维修耳房，安装电动卷膜器等自动化设备，安装水肥一体化设施，引进新品种无花果种苗1.6万余株。</t>
  </si>
  <si>
    <t>杨凌本香农业养殖基地改造提升项目★</t>
  </si>
  <si>
    <t>本香集团</t>
  </si>
  <si>
    <t>毕公村、周李村</t>
  </si>
  <si>
    <t>项目占地1600亩，主要对毕公猪场（1400亩）和李家猪场（200亩）基础设施进行建设改造。</t>
  </si>
  <si>
    <t>杨凌泉江农场设施蔬菜基地建设项目</t>
  </si>
  <si>
    <t>杨凌泉江家庭农场</t>
  </si>
  <si>
    <t>揉谷镇</t>
  </si>
  <si>
    <t>太子藏村</t>
  </si>
  <si>
    <t>建设3万平方米薄膜连栋温室，1300平方米单拱单膜大跨度拱棚4座，3000平方米玻璃温室1个，400吨冷库一座。</t>
  </si>
  <si>
    <t>太秋甜柿种植基地建设项目</t>
  </si>
  <si>
    <t>姜嫄村集体经济股份合作社</t>
  </si>
  <si>
    <t>姜嫄村</t>
  </si>
  <si>
    <t>占地110亩，建成5座120栋77716平方米连栋保温大棚，进行土壤改良，栽植太秋甜柿苗11800株，安装喷灌系统及其它配套设施建设。</t>
  </si>
  <si>
    <t>高品质草莓育苗产业项目</t>
  </si>
  <si>
    <t>杨凌九魅园草莓研究所</t>
  </si>
  <si>
    <t>大寨街道办</t>
  </si>
  <si>
    <t>占地17亩，建设新型三层连栋1344平方米，育苗拱棚619平方米，花芽分化设施732平方米，改建炼苗棚3040平方米。</t>
  </si>
  <si>
    <t>（二）产业发展（19个）</t>
  </si>
  <si>
    <t>华润万家杨凌揉谷商业综合体项目★</t>
  </si>
  <si>
    <t>杨凌西宝科创商业运营管理有限公司</t>
  </si>
  <si>
    <t>揉谷镇渭惠路以南、杨青路以东</t>
  </si>
  <si>
    <t>项目占地约20亩，总建筑面积4万平方米，主要建设1栋5层商业综合楼、2层地下车库及人防工程。</t>
  </si>
  <si>
    <t>主体建成。</t>
  </si>
  <si>
    <t>五洲口腔专科医院建设项目★</t>
  </si>
  <si>
    <t>西安新定远精密齿研有限公司</t>
  </si>
  <si>
    <t>有邰路以北、杨陵汽车站以东</t>
  </si>
  <si>
    <t>项目占地20亩，总建筑面积2万平方米，新建门诊楼6000平方米、住院部4000平方米、义齿研发和办公楼7000平方米，配套员工宿舍综合楼2000平方米，其他配套设施1000平方米。</t>
  </si>
  <si>
    <t>杂粮特膳健康食品生产基地建设项目★</t>
  </si>
  <si>
    <t>杨凌富江工贸有限公司</t>
  </si>
  <si>
    <t>东新路以东、夏家沟村宅基地以南</t>
  </si>
  <si>
    <t>项目占地约30亩，总建筑面积3.05万平方米，建设30万级洁净度标准化厂房22400平方米、原料及成品库房4160平方米、特膳食品研发中心3500平方米；购置荞麦面粉加工等自动化生产线8条及相关配套设备。</t>
  </si>
  <si>
    <t>完成项目厂房、原料及成品库房基础工作，并开始主体建设。</t>
  </si>
  <si>
    <t>杨凌力邦硅泥回收再利用项目★</t>
  </si>
  <si>
    <t>陕西宝德赛肯光电材料有限公司</t>
  </si>
  <si>
    <t>项目主要对单晶硅金刚线切片硅泥回收利用，依托物理法加工处理，生产高纯硅、物理多晶硅等。</t>
  </si>
  <si>
    <t>生产车间主体建成。</t>
  </si>
  <si>
    <t>低温包装食用油仓储及配套设施项目★</t>
  </si>
  <si>
    <t>陕西杨凌来富油脂有限公司</t>
  </si>
  <si>
    <t>姚安路</t>
  </si>
  <si>
    <t>新建一座低温包装食用油仓库4350平方米，配套立体货位、托盘、穿梭车、叉车及仓库消防等设施。</t>
  </si>
  <si>
    <t>包装印刷研发项目★</t>
  </si>
  <si>
    <t>陕西锦祥实业有限公司</t>
  </si>
  <si>
    <t>兴杨路以南、天工公司以西</t>
  </si>
  <si>
    <t>新建三层厂房，三层办公楼，二层综合楼，总建筑面积约1.28万平方米。</t>
  </si>
  <si>
    <t>预制菜应急保供食品、战备食品研发及生产项目★</t>
  </si>
  <si>
    <t>陕西杨凌向阳壹品中餐标准化研发有限公司</t>
  </si>
  <si>
    <t>姚安路以南、陇海铁路以北</t>
  </si>
  <si>
    <t>占地20亩，总建设面积约1.3万平方米，建设餐饮业专用餐料生产车间3500平方米，独立生产车间、冷储藏库、保鲜库等车间，综合配套设施4500平方米，研发中心350平方米等。</t>
  </si>
  <si>
    <t>年产2.5亿公里金刚石母线技改扩产项目★</t>
  </si>
  <si>
    <t>杨凌美畅新材料科技有限公司</t>
  </si>
  <si>
    <t>生产电镀金钢线和金钢线母线，租赁厂房5万平方米，办公楼2866平方米。</t>
  </si>
  <si>
    <t>完成厂房适用性改造，购置部分生产设备；建设配套10千伏变电站一座。</t>
  </si>
  <si>
    <t>星朗星免拆模保温板项目★</t>
  </si>
  <si>
    <t>星朗星（陕西）环保科技有限公司</t>
  </si>
  <si>
    <t>博迪森产业园区内</t>
  </si>
  <si>
    <t>总建设规模2万平方米，一期建设年产150万平方米的免拆模保温板、加气混凝土复合保温板、叠合楼板、轻质隔墙生产线两条。</t>
  </si>
  <si>
    <t>添加剂预混合饲料、混合型饲料添加剂和反刍精料补充料及浓缩饲料生产线项目</t>
  </si>
  <si>
    <t>陕西金宝牧丰生物科技有限公司</t>
  </si>
  <si>
    <t>常青路北段博迪森工业园区</t>
  </si>
  <si>
    <t>建设年产8000吨添加剂预混合饲料、混合型饲料添加剂和反刍精料补充料及浓缩饲料生产线3条。</t>
  </si>
  <si>
    <t>能源设备及汽车装备整件、零部件制造项目★</t>
  </si>
  <si>
    <t>陕西扬晨新材料科技有限公司</t>
  </si>
  <si>
    <t>项目主要建设机器设备密封件、矿柱液压密封件、空气弹簧的胶囊与总成、悬架、汽车内饰密封条、管路、油封、挡泥皮、工业传动辊等配件的加工生产线。项目建成后，预计年生产能力达500万件。</t>
  </si>
  <si>
    <t>杨陵惠仁医院医养结合项目</t>
  </si>
  <si>
    <t>杨陵惠仁医院有限责任公司</t>
  </si>
  <si>
    <t>渭惠路西段以南</t>
  </si>
  <si>
    <t>项目主要建设康复楼5900平方米，康养中心7800平方米，可提供护理、养老床位150张；配套地下停车库5200平方米，主要为停车库、人防车库以及附属设备用房等。</t>
  </si>
  <si>
    <t>动工建设。</t>
  </si>
  <si>
    <t>杨陵区华禹艺术教育培训学校改造提升项目</t>
  </si>
  <si>
    <t>杨陵区华禹艺术教育培训学校</t>
  </si>
  <si>
    <t>杨陵区五胡路</t>
  </si>
  <si>
    <t>改造提升5个分校，购置设施设备，改造装修等。</t>
  </si>
  <si>
    <t>明丰公馆开发项目★</t>
  </si>
  <si>
    <t>杨凌明海丰置业有限责任公司</t>
  </si>
  <si>
    <t>滨河路以南、田园酒店以西</t>
  </si>
  <si>
    <t>项目占地49亩，建筑面积约8万平方米，共11栋楼，建筑结构为剪力墙体结构。</t>
  </si>
  <si>
    <t>蘭园住宅小区建设项目★</t>
  </si>
  <si>
    <t>陕西鑫森房地产开发有限公司</t>
  </si>
  <si>
    <t>凤凰路与新桥路西南处</t>
  </si>
  <si>
    <t>项目占地119亩，总建筑面积约24万平方米，建设18层住宅楼22栋。</t>
  </si>
  <si>
    <t>杨陵农业科技园区（田园农庄基础设施提升）建设项目</t>
  </si>
  <si>
    <t>揉谷镇秦丰村以东</t>
  </si>
  <si>
    <t>项目主要建设企业孵化区、公共服务区、生活配套区及园区道路、雨污水、电力、热力、消防、信息化、停车等配套设施，总建筑面积约10.3万平方米。</t>
  </si>
  <si>
    <t>五泉标准化厂房二期及基础配套设施建设项目★</t>
  </si>
  <si>
    <t>五泉镇清心路以南、107省道以西</t>
  </si>
  <si>
    <t>占地60亩，新建标准化厂房6.3万平方米、配建冷库3.5万立方米、人防工程500平方米。配套建设园区道路、热力、电力、电信、消防、给排水、蒸汽、燃气等综合管网设施。</t>
  </si>
  <si>
    <t>城东标准化厂房二期及配套基础设施建设项目★</t>
  </si>
  <si>
    <t>后稷路以东、常青路以西、孟杨路以北、崔东沟村庄以南区域</t>
  </si>
  <si>
    <t>占地87亩，总建筑面积6.5万平方米,其中地上建筑面积5.9万平方米，新建中型厂房1栋、小微企业厂房3栋、大型厂房1栋、配套服务用房1栋；地下建筑面积6000平方米；设置停车位209个，新能源汽车充电桩80套。配套建设园区道路后稷路，改造提升园区周边高干渠路，道路总长约1.7公里，同时完善给排水、供热、供电、燃气、蒸汽、绿化及污水处理等基础设施。</t>
  </si>
  <si>
    <t>F Hotel酒店改造建设项目</t>
  </si>
  <si>
    <t>陕西方元美居酒店管理运营有限公司</t>
  </si>
  <si>
    <t>区委统战部（工商联）</t>
  </si>
  <si>
    <t>渭惠路与东新路十字东南角</t>
  </si>
  <si>
    <t>改造天元云筑众创B座1-11层，建筑面积约8000平方米，主要包括酒店、餐饮、会议室等装修及设施配套。</t>
  </si>
  <si>
    <t>完成改造建设。</t>
  </si>
  <si>
    <t>（三）社会民生（11个）</t>
  </si>
  <si>
    <t>杨陵区五星小学改扩建项目</t>
  </si>
  <si>
    <t>博士路西段张家岗小学五星校区</t>
  </si>
  <si>
    <t>新建一栋综合教学楼、一栋学生餐厅报告厅、一栋风雨操场游泳馆、300米环形塑胶标准化运动场，配套建设消防、道路、管网等，总建筑面积12500平方米。</t>
  </si>
  <si>
    <t>杨陵区第五幼儿园建设项目</t>
  </si>
  <si>
    <t>杨凌大道以东、农科路以西、康乐路西段常乐园社区以西</t>
  </si>
  <si>
    <t>项目占地12亩，总建筑面积5000平方米，容纳12个幼儿班，360名幼儿。</t>
  </si>
  <si>
    <t>大寨家园南区二网及换热站建设项目</t>
  </si>
  <si>
    <t>大寨家园</t>
  </si>
  <si>
    <t>敷设二级供热管网，建设换热站1座。</t>
  </si>
  <si>
    <t>杨陵区李台街道办社区卫生服务站建设项目</t>
  </si>
  <si>
    <t>卫健局</t>
  </si>
  <si>
    <t>李台街道办辖区</t>
  </si>
  <si>
    <t>建设社区服务站两所，每所200平方米，建立集预防保健、全科医疗、妇幼保健、康复治疗、健康教育、计划免疫、计划生育指导为主的 "六位一体"的连续性、综合性、低成本、高效率、方便群众的卫生服务单元。</t>
  </si>
  <si>
    <t>杨陵区托幼机构建设项目</t>
  </si>
  <si>
    <t>建设两所公办托幼机构，共设立托位500个，配套建设道路、给排水、消防、供暖、燃气、电力、安防、绿化及婴幼儿娱乐活动场地并购置专业照护用具等。</t>
  </si>
  <si>
    <t>杨陵区揉谷镇崩塌治理项目</t>
  </si>
  <si>
    <t>揉谷镇陵东村、新集村</t>
  </si>
  <si>
    <t>陵东村：实施削坡卸载工程，坡脚修建挡土墙，修建排水渠、急流槽和消能池；新集村：削坡+挡土墙+截排水+绿化+监测；普适性监测项目：实施建设5个专业监测点。</t>
  </si>
  <si>
    <t>滨河路垃圾中转站扩建项目</t>
  </si>
  <si>
    <t>环卫公司</t>
  </si>
  <si>
    <t>滨河路垃圾中转站</t>
  </si>
  <si>
    <t>（1）将原单机头配置改造为双机头配置，设计日处理量470吨（原改造后按日处理220吨计算），满负荷运行可达到日处理600吨；（2）在原有建筑基础上向东侧进行扩建，并对原建筑进行加固处理，确保运营安全；（3）增设并扩大垃圾卸料口，双层楼梯设计结构，可满足大型压缩式垃圾车倾倒；（4）增加一套日处理量250吨水平直压式压缩设备。</t>
  </si>
  <si>
    <t>邰城路（恒大城小区西门-高新四小）过街天桥项目★</t>
  </si>
  <si>
    <t>邰城路（恒大城小区西门-高新四小）</t>
  </si>
  <si>
    <t>在邰城路（恒大城小区西门-高新四小）架设过街天桥，缓解行人车辆拥堵问题。</t>
  </si>
  <si>
    <t>“智慧社区”建设项目</t>
  </si>
  <si>
    <t>物业公司</t>
  </si>
  <si>
    <t>温馨小区、东苑小区等13个小区</t>
  </si>
  <si>
    <t>基于“一网一库一平台，创新社区管理新模式”的构建理念，通过社区警务平台，形成以视频全面监控为主，可视化展现手段为辅，实现基层“人、房、车、事件”等管理，建设监控、门禁、车闸、智慧社区平台四项结合的智慧社区。</t>
  </si>
  <si>
    <t>春园、秋园、芳园、田园居、永丰嘉苑小区加装电梯项目</t>
  </si>
  <si>
    <t>李台街道办</t>
  </si>
  <si>
    <t>春园、秋园、芳园、田园居、永丰嘉苑小区内</t>
  </si>
  <si>
    <t>为春园、秋园、芳园、田园居、永丰嘉苑等5个小区22个单元加装电梯。</t>
  </si>
  <si>
    <t>大寨公益性公墓建设项目</t>
  </si>
  <si>
    <t>占地约20亩，新建墓穴约1400个，建设管理用房，墓园道路、停车位、绿化等配套设施。</t>
  </si>
  <si>
    <t>完成前期手续办理并开工建设。</t>
  </si>
  <si>
    <t>（四）基础设施（21个）</t>
  </si>
  <si>
    <t>杨陵区小湋河漆水河两岸生态综合提升项目★</t>
  </si>
  <si>
    <t>小湋河、漆水河杨陵段</t>
  </si>
  <si>
    <t>综合治理河长42.7公里，其中小湋河33.2公里，漆水河9.5公里。主要包括村镇生活污水防治工程、面源污染防治工程、污染底泥清理工程、水质智能监测工程。</t>
  </si>
  <si>
    <t>杨陵区2023年椒生清洁小流域综合治理项目</t>
  </si>
  <si>
    <t>小湋河杨陵段</t>
  </si>
  <si>
    <t>治理水土流失面积480公顷，小湋河边坡治理2835米；新修透水砖步道360米；原有透水砖步道提升改造8000米；旅游路新建停车位110个；新修生产道路700米；茂陵村委会广场改造900平方米；小湋河岸坡绿化238米；沿湋水河栽植毛竹、迎春花等苗木花卉。</t>
  </si>
  <si>
    <t>权家寨至姜嫄通村公路完善工程</t>
  </si>
  <si>
    <t>交通运输局</t>
  </si>
  <si>
    <t>对权家寨与西宝中线交叉路口至揉谷南环线与省道107交叉路口共1.9公里路面进行修复、旧路加宽加铺沥青混凝土面层。</t>
  </si>
  <si>
    <t>杨扶路路面改造工程</t>
  </si>
  <si>
    <t>杨扶路（后稷路十字至崔家村十字）</t>
  </si>
  <si>
    <t>计划对杨扶路黎张沟十字至崔家村十字3.5公里路面进行大修改善，对破损严重的基础破除重做，重新加铺沥青面层。</t>
  </si>
  <si>
    <t>农村公路照明项目（揉谷产业路、杨扶路）</t>
  </si>
  <si>
    <t>揉谷产业路、杨扶路</t>
  </si>
  <si>
    <t>计划在揉谷产业路（6公里）、杨扶路（9公里）路段安装路灯。</t>
  </si>
  <si>
    <t>西宝中线S104大中修工程</t>
  </si>
  <si>
    <t>对西宝中线S104陶瓷厂至揉谷镇政府4公里路面进行大中修，基础进行修补，重新加铺沥青混凝土面层。</t>
  </si>
  <si>
    <t>五泉镇区污水管网延伸工程</t>
  </si>
  <si>
    <t>生态环境局</t>
  </si>
  <si>
    <t>五泉工业园区</t>
  </si>
  <si>
    <t>拟铺设污水管网5500米，将五泉工业园区与五泉污水处理厂污水管网延伸至杨凌大道，进入第二污水处理厂。</t>
  </si>
  <si>
    <t>杨陵区全民健身补短板项目</t>
  </si>
  <si>
    <t>文旅体局
市政园林公司</t>
  </si>
  <si>
    <t>高干渠路沿线</t>
  </si>
  <si>
    <t>针对杨陵老城区健身设施短缺的问题，计划在后稷公园、高干渠路沿线改造提升柔性塑胶跑道、附属健身设施及口袋公园。</t>
  </si>
  <si>
    <t>2023年保障性安居工程基础设施提升项目</t>
  </si>
  <si>
    <t>温馨小区、永安小区</t>
  </si>
  <si>
    <t>对保障性住房温馨小区、永安小区内道路、绿化、供排水、安防等基础设施进行提升改造。</t>
  </si>
  <si>
    <t>青少年活动中心室外配套工程</t>
  </si>
  <si>
    <t>东新路与北干渠路西北角，全民健身中心以西</t>
  </si>
  <si>
    <t>主要实施青少年活动中心室外道路、给排水、景观、消防、电气、停车场、门禁工程等。</t>
  </si>
  <si>
    <t>2023年城市燃气管道等老化更新项目</t>
  </si>
  <si>
    <t>对杨陵区居民小区超使用年限或存在安全隐患的燃气庭院管网及给排水管网等进行提升改造。</t>
  </si>
  <si>
    <t>凤凰路（新桥路-后稷路）供热管网项目</t>
  </si>
  <si>
    <t>常青路（凤凰路-高干渠）、凤凰西路</t>
  </si>
  <si>
    <t>敷设凤凰路（新桥路-后稷路）DN250-DN450供热管网约1350米，解决周边小区供暖。</t>
  </si>
  <si>
    <t>揉谷片区供热项目★</t>
  </si>
  <si>
    <t>揉谷镇区</t>
  </si>
  <si>
    <t>建设供热管网2.8公里，换热站3个。</t>
  </si>
  <si>
    <t>示范养老中心及田园农庄片区供热项目★</t>
  </si>
  <si>
    <t>敷设供热管网1000米，建设换热站2个。</t>
  </si>
  <si>
    <t>凤凰路东段道路工程</t>
  </si>
  <si>
    <t>打通凤凰路东段长约200米的断头路。</t>
  </si>
  <si>
    <t>高干渠路（西农路--新桥路段）拓宽改造工程★</t>
  </si>
  <si>
    <t>高干渠路（西农路--新桥路段）</t>
  </si>
  <si>
    <t>对高干渠路（西农路-新桥路段）进行拓宽改造，道路全长2000米，设计红线宽度40米，含道路照明、电力、电信等工程及交通标识建设。　</t>
  </si>
  <si>
    <t>完成管线施工。</t>
  </si>
  <si>
    <t>常青路（凤凰路-北干渠路）拓宽改造工程★</t>
  </si>
  <si>
    <t>常青路（凤凰路-北干渠路）</t>
  </si>
  <si>
    <t>对常青路（凤凰路-高干渠路段）进行拓宽改造，道路全长750米，设计红线宽度32米，含道路给水、雨水、污水、照明、电力、电信等工程及交通标识建设。</t>
  </si>
  <si>
    <t>后稷路北延（孟杨路-G344）拓宽改造工程★</t>
  </si>
  <si>
    <t>后稷路北延（孟杨路-G344）</t>
  </si>
  <si>
    <t>实施后稷路北延（孟杨路-G344）拓宽改造，长约820米，红线宽40米，并同步配套给排水、电力电信、照明及交安等配套设施。</t>
  </si>
  <si>
    <t>杨陵区老化雨污管道更换项目</t>
  </si>
  <si>
    <t>市政园林公司</t>
  </si>
  <si>
    <t>常乐路、渭惠路、新桥路、高干渠路、后稷公园等主要路段</t>
  </si>
  <si>
    <t>对老电影院市场、渭惠路、后稷公园、常乐路、新桥路等长期存在管道堵塞、汛期排水不畅的雨污管道进行改造更换，改造管道长度约5万米。</t>
  </si>
  <si>
    <t>杨陵区市政道路人行道提升改造项目</t>
  </si>
  <si>
    <t>康乐路、常乐路、友谊路、公园路、常青路等城区主要道路</t>
  </si>
  <si>
    <t>对城区康乐路、常乐路、友谊路、公园路、常青路、兴杨路、凤凰路等城区主要道路人行道花砖超期服役、严重破损的问题进行全面解决，优化人行道服务功能，提升城市道路品质，总改造面积约8万平方米。</t>
  </si>
  <si>
    <t>完成部分路段改造提升。</t>
  </si>
  <si>
    <t>五泉镇镇区基础设施提升项目</t>
  </si>
  <si>
    <t>五泉镇镇区</t>
  </si>
  <si>
    <t>新建公共厕所1座，改建公共厕所1座，对五泉街道沿街14间商铺进行立面改造。</t>
  </si>
  <si>
    <t>附件2</t>
  </si>
  <si>
    <t>杨陵区2023年政府投资基本建设项目计划表</t>
  </si>
  <si>
    <t>债券或融资</t>
  </si>
  <si>
    <t>合计（55个，续建13个，新建42个）</t>
  </si>
  <si>
    <t>一、续建项目（13个）</t>
  </si>
  <si>
    <t>（一）社会民生（4个）</t>
  </si>
  <si>
    <t>（二）基础设施（4个）</t>
  </si>
  <si>
    <t>（三）其他（5个）</t>
  </si>
  <si>
    <t>二、新建项目（42个）</t>
  </si>
  <si>
    <t>（一）社会民生（10个）</t>
  </si>
  <si>
    <t>（二）基础设施（21个）</t>
  </si>
  <si>
    <t>（三）其他项目（11个）</t>
  </si>
  <si>
    <t>附件3</t>
  </si>
  <si>
    <t>杨陵区2023年重大前期项目计划表</t>
  </si>
  <si>
    <t xml:space="preserve">单位：万元       </t>
  </si>
  <si>
    <t>建设起止
年限</t>
  </si>
  <si>
    <t>估算总投资</t>
  </si>
  <si>
    <t>2023年预期目标</t>
  </si>
  <si>
    <t>备注</t>
  </si>
  <si>
    <t>合计36个</t>
  </si>
  <si>
    <t>老旧小区直接相关道路建设项目</t>
  </si>
  <si>
    <t>对常乐路、公园路老旧小区直接相关的道路进行“白改黑”进行改造，对人行道进行提升改造，对绿化数目进行补栽，对线缆和弱电进行整治。</t>
  </si>
  <si>
    <t>完成项目前期工作。</t>
  </si>
  <si>
    <t>专债</t>
  </si>
  <si>
    <t>2023年杨陵区雨污管网排水改造建设项目</t>
  </si>
  <si>
    <t>对常青路（凤凰路-高干渠路）、高干渠路（西农路-新桥路）、园区二路、祥和路（康乐路-公园路）4条道路雨污合流管网进行雨污分流排水改造，敷设污水管道约3935米，雨水管道总长4005米，配套建设其他附属工程。</t>
  </si>
  <si>
    <t>高铁片区停车场建设项目</t>
  </si>
  <si>
    <t>公交公司</t>
  </si>
  <si>
    <t>建设约1万平方米的一层地下停车场,含60-80台充电桩。</t>
  </si>
  <si>
    <t>智能调度中心建设项目</t>
  </si>
  <si>
    <t>建设公交公司车辆智能调度系统。</t>
  </si>
  <si>
    <t>田园农庄双创培训中心基础配套设施建设项目</t>
  </si>
  <si>
    <t>项目位于杨陵区揉谷镇秦丰村，主要建设室外道路、电力、绿化、热力设施、停车楼等配套设施。</t>
  </si>
  <si>
    <t>揉谷镇城乡居民创新创业基地配套设施建设项目</t>
  </si>
  <si>
    <t>项目位于高学路以东，杨青路以西，渭惠路以北，揉谷中学、小学以南。主要建设室外道路、景观绿化、电力设施及培训基地装修等。</t>
  </si>
  <si>
    <t>五泉镇城乡冷链物流基地及基础配套设施建设项目</t>
  </si>
  <si>
    <t>项目位于五泉镇，新建气调冷库35000立方米及仓储设施等。主要建设冷库主体、保温工程、安装制冷设备、安装各类管线系统；搭建物流信息平台；修建基地道路及停车、周转场地、配建办公用房等。</t>
  </si>
  <si>
    <t>五泉镇工业园区配套设施建设项目</t>
  </si>
  <si>
    <t>五泉镇S107省道以西，二支渠以南区域。西至安居路，南至杨扶路。园区主要配套建设内容：新建园区产业路4条，总长度2000米，宽度10米，同时配套建设园区热力、电力、雨水、污水、蒸汽、给水等基础管网设施。包含现有管网的改造提升等。</t>
  </si>
  <si>
    <t>2023-2026</t>
  </si>
  <si>
    <t>杨陵区国家农村产业融合发展示范园</t>
  </si>
  <si>
    <t>项目主要分为七部分：1、农科培训服务中心；2、村集体经济产业示范园；3、冷链物流园建设，占地55亩，建设气调库、电商服务中心和物流配送体系等。4、三产融合核心园区；5、揉谷产业路及基础配套设施建设，占地面积405亩，建设揉谷产业路道路、水电及绿化亮化设施等工程。6、田家寨田园综合体建设；7、高科农业体验园。</t>
  </si>
  <si>
    <t>五泉镇保障性住房小区配套基础设施提升建设项目</t>
  </si>
  <si>
    <t>住建局
五泉镇</t>
  </si>
  <si>
    <t>项目位于杨陵区五泉镇，主要建设室外道路、景观绿化、照明工程、燃气、热力、给排水等基础设施，改善提升小区人居环境。</t>
  </si>
  <si>
    <t>杨陵区西片区农产品加工贸易园区建设项目</t>
  </si>
  <si>
    <t>打造集农副产品生产加工、物流冷链、展销于一体的农产品加工贸易园。项目占地约120亩，总建筑面积约10万平方米，主要建设农副产品生产加工厂房4栋60000平方米，标准化冷藏仓库约5500平方米、展示展销厅3300平方米、农产品电商中心2800平方米，冷冻仓库约1200平方米、加工分拣车间约3000平方米，物流仓库约4000平方米，集中办公用楼5层约5000平方米、其他配套服务设施约1300平方米；配套硬化地面及各类停车场约680平方米、雨水、污水、给水等管线约2380米，路灯约80盏（led太阳能路灯），消防水池约200立方米及配套变压器2个。</t>
  </si>
  <si>
    <t>完成项目评估、可研等前期工作。</t>
  </si>
  <si>
    <t>杨陵区生活物资城郊大仓基地建设项目</t>
  </si>
  <si>
    <t>项目占地约50亩，总建筑面积约6.5万平方米，主要建设标准化冷藏仓库约3500平方米、冷冻仓库约500平方米、粮油、粮食仓库约20000平方米，蔬菜加工分拣车间约3000平方米，应急物流仓库约4000平方米，办公用房、设备用房及配套人防约300平方米；建设26000平方米的仓储屋顶分布式光伏发电系统和储能系统；配套硬化地面及各类停车场约800平方米、雨水、污水、给水等管线约1320米，路灯约50盏（led太阳能路灯），消防水池约100立方米及配套变压器1个。</t>
  </si>
  <si>
    <t>杨陵区2023年补充耕地项目</t>
  </si>
  <si>
    <t>建设规模200亩，实施土地复垦，建设内容主要为土地清理及平整，配套建设道路、灌溉设施等基础设施。</t>
  </si>
  <si>
    <t>杨陵区实验初级中学建设项目</t>
  </si>
  <si>
    <t>规划在杨凌区杨凌大道中段新建实验初级中学，占地76.34亩，建筑面积约24000平方米，规模为36个教学班，容纳1800名学生。包括教学楼、综合楼、公共教学及综合办公楼、图书馆、游泳馆、风雨操场、食堂；以及辅助建筑门房、厕所、看台、标准化操场；配套建设室外道路、广场、管网、消防水池、给排水等辅助工程。</t>
  </si>
  <si>
    <t>完成项目土地规划。</t>
  </si>
  <si>
    <t>杨陵区实验小学建设项目</t>
  </si>
  <si>
    <t>规划在杨凌区杨凌大道中段新建实验小学，占地60亩，总建筑面积约15000平方米，容纳36个教学班，1620名学生。包括教学楼、综合楼、公共教学及综合办公楼、图书馆、游泳馆、风雨操场、食堂；以及辅助建筑门房、厕所、看台、标准化操场；配套建设室外道路、广场、管网、消防水池、给排水等辅助工程。</t>
  </si>
  <si>
    <t>杨陵区水系连通及水美乡村建设项目</t>
  </si>
  <si>
    <t>项目主要包括：水系连通工程 、渠道生态修复、涝池、稳定塘及人工湖与人工渠道连通工程、地表水补充地下水、水美乡村建设工程、水美乡村建设等内容。</t>
  </si>
  <si>
    <t>完成可研报告编制工作，积极争取上级支持，力争2024年列入省级试点县计划。</t>
  </si>
  <si>
    <t>杨陵区公共体育场项目</t>
  </si>
  <si>
    <t>建设项目拟用地面积约30949平方米（约合46.42亩），其中体育场建筑用地面积约19749平方米、配套场地及设施用地面积约1500平方米、绿化用地面积约5700平方米、交通用地面积约4000平方米。建设项目总建筑面积约5205平方米，其中：看台建筑面积约4000平方米，运动员用房建筑面积约260平方米，竞赛管理用房建筑面积约420平方米，媒体用房建筑面积约200平方米，技术设备用房建筑面积约70平方米，其他用房建筑面积约255平方米。体育场配套场地面积约18699平方米，主要包括径赛场地、足球场地、田赛场地等。</t>
  </si>
  <si>
    <t>完成项目初步方案、可研、项目选址、用地、立项等前期工作。</t>
  </si>
  <si>
    <t>杨陵区体育馆建设项目</t>
  </si>
  <si>
    <t>可容纳3000席观众的主体育馆及与场馆比赛配套使用的管理中心、动力中心等。 项目总建筑面积3800平方米,地上建筑面积2200平方米，地下建筑面积1600平方米，置地下停车位60个。</t>
  </si>
  <si>
    <t>2024-2025</t>
  </si>
  <si>
    <t>完成项目初步方案、项目选址意见、用地预审等前期工作。</t>
  </si>
  <si>
    <t>农村生活污水综合提升工程</t>
  </si>
  <si>
    <t>对各镇办13个村建设污水处理设施。</t>
  </si>
  <si>
    <t>危废处理项目</t>
  </si>
  <si>
    <t>按标准建立危废收集贮存库房，点对点收集全区100家中小企业危险废物，集中转运至有资质单位处理。</t>
  </si>
  <si>
    <t>农村公路改造工程</t>
  </si>
  <si>
    <t>计划对我区县道绛杏路、临杨路，乡道揉谷环线、凌汤路等全区约50公里农村公路的水泥路面实施“白改黑”改造，完善交安设施。</t>
  </si>
  <si>
    <t>农林废弃物资源利用项目</t>
  </si>
  <si>
    <t>以农业经济循环园区为核心，本香汤家猪场、秦宝牛业养殖基地等为依托，全区多个畜禽养殖基地、7处粪污收集池为辅助点，对农业园区内的农林废弃物进行收集、粉碎、发酵，生产有机肥用于农业生产，实现全区农林废弃物资源化利用。</t>
  </si>
  <si>
    <t>完成项目实施方案和可研编制，申报中央预算内项目。</t>
  </si>
  <si>
    <t>城中村改造项目</t>
  </si>
  <si>
    <t>城改办</t>
  </si>
  <si>
    <t>对老城区姚安片区、上下代片区、张家岗片区城中村进行改造，共涉及2020户，7690人。</t>
  </si>
  <si>
    <t>2023-2030</t>
  </si>
  <si>
    <t>杨陵区公益性公墓扩建项目</t>
  </si>
  <si>
    <t>在寄思园对面新建15000座骨灰墓穴，占地约50亩，配套建设墓园道路、绿化等设施。</t>
  </si>
  <si>
    <t>杨陵区公共实训基地</t>
  </si>
  <si>
    <t>人社局</t>
  </si>
  <si>
    <t>1.公共实训基地：拟改造区域面积1158平方米；2.室外附属工程拟修建14米宽道路300米及广场绿化、照明等相关配套设施。</t>
  </si>
  <si>
    <t>曹新庄村光伏产业项目</t>
  </si>
  <si>
    <t>财管中心</t>
  </si>
  <si>
    <t>在曹新庄村400余户农户屋顶或庭院修建光伏电站。</t>
  </si>
  <si>
    <t>杨陵街道办中心社区建设项目（三期）</t>
  </si>
  <si>
    <t>东新路以东，高干渠以北，杨扶路以西，防护路以南（董家庄、半个村以北）区域，占地面积约84亩。开发建设主体为剪力墙结构的18层保障楼8栋、配建项目人防工作及其他公共服务配套设施等，规划建筑总面积约15万平方米。</t>
  </si>
  <si>
    <t>完成前期准备工作。</t>
  </si>
  <si>
    <t>杨凌北谷地小火车</t>
  </si>
  <si>
    <t>文投公司</t>
  </si>
  <si>
    <t>沿小韦河自然弯曲地貌和自然风光，投资建设20余公里的机械动力双向单轨小火车，沿途设置农庄及景观、市场等节点，打造新的全域旅游发展引擎，配套建设停车场、花园景观、餐饮集市、公共卫生间、游客服务中心等设施。</t>
  </si>
  <si>
    <t>完成方案论证、地勘、路线设定等前期工作。</t>
  </si>
  <si>
    <t>杨凌农耕劳动实践基地</t>
  </si>
  <si>
    <t>租赁150亩一般农用地，投资建设高标准瓜果蔬菜粮食作物等的农耕劳动实践区域，研发推出系列农耕劳动教育课程，辐射周边地市，满足不断增长的中小学生劳动教育需求，做大做强杨凌农科研学。</t>
  </si>
  <si>
    <t>杨凌森林少年宫一期</t>
  </si>
  <si>
    <t>拟占地450亩，拆迁安置下湾村整村，利用下湾村及其周边地形地貌，投资建设分年龄段、专业段式无动力乐园、自然类体育运动、森林教育、野外生存培训等的场地，配套建设住宿餐饮、课堂、住宿、游览、培训等设施。</t>
  </si>
  <si>
    <t>完成方案论证、建设规划等前期工作。</t>
  </si>
  <si>
    <t>揉谷镇公墓二期项目</t>
  </si>
  <si>
    <t>占地约20亩，建成约1500个墓穴及绿化、甬道、焚烧池、看护房等。</t>
  </si>
  <si>
    <t>揉谷镇镇域1号道路路段提升改造项目</t>
  </si>
  <si>
    <t>拟将姜嫄村至西宝中线长约1.8公里水泥路改造为沥青路，包含跨渭惠渠桥梁工程，并完善沿路标牌及绿化。</t>
  </si>
  <si>
    <t>揉谷镇综合市场建设项目</t>
  </si>
  <si>
    <t>占地约76亩。位于渭惠路以北，检测线以东，渭惠渠以南，揉谷社区老街道以西，拟建设农产品批发零售交易厅棚、公共停车场、公共厕所、出入口及通道，并建设相关水电等配套设施。</t>
  </si>
  <si>
    <t>揉谷镇乡村振兴示范园</t>
  </si>
  <si>
    <t>占地约140亩，位于渭惠路以南，高速路出口以东，红星洗车厂以西、高速路以北，拟建设农场品加工分拣包装厂房、农机农具研制生产厂房、仓储冷链物流车间等，并建设相关水电路等配套设施。</t>
  </si>
  <si>
    <t>杨凌科秦商贸中心项目</t>
  </si>
  <si>
    <t>杨凌科秦商贸中心，土地性质为村集体建设用地，占地面积2.1亩，建筑总面积6102平方米，地上5层建筑，其中：一层至三层为超市，建筑面积约3483平方米，四层为音乐茶秀休闲广场，建筑面积约1161平方米，五层为素食餐饮广场，建筑面积约1161平方米；地下一层为设备室，建筑面积约297平方米。</t>
  </si>
  <si>
    <t>完成项目前期手续办理。</t>
  </si>
  <si>
    <t>胜利巷片区基础设施配套建设项目</t>
  </si>
  <si>
    <t>杨陵街道办</t>
  </si>
  <si>
    <t>计划对胜利巷片区（含李台经委楼、李台政府家属楼、合作商店家属楼）的天然气及供热管网进行改造，解决该片区共122户群众用气难、取暖难的问题。</t>
  </si>
  <si>
    <t>完成改造。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</si>
</sst>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_ "/>
  </numFmts>
  <fonts count="21" x14ac:knownFonts="1">
    <font>
      <sz val="11"/>
      <name val="宋体"/>
      <charset val="134"/>
    </font>
    <font>
      <sz val="11"/>
      <color rgb="FF000000"/>
      <name val="宋体"/>
      <charset val="134"/>
    </font>
    <font>
      <sz val="11"/>
      <color rgb="FFFF0000"/>
      <name val="宋体"/>
      <charset val="134"/>
    </font>
    <font>
      <sz val="18"/>
      <color rgb="FF000000"/>
      <name val="黑体"/>
      <charset val="134"/>
    </font>
    <font>
      <sz val="22"/>
      <color rgb="FF000000"/>
      <name val="方正小标宋简体"/>
      <charset val="134"/>
    </font>
    <font>
      <sz val="12"/>
      <color rgb="FF000000"/>
      <name val="黑体"/>
      <charset val="134"/>
    </font>
    <font>
      <b/>
      <sz val="12"/>
      <color rgb="FF000000"/>
      <name val="楷体_GB2312"/>
      <charset val="134"/>
    </font>
    <font>
      <b/>
      <sz val="12"/>
      <name val="宋体"/>
      <charset val="134"/>
    </font>
    <font>
      <sz val="12"/>
      <color rgb="FF000000"/>
      <name val="BatangChe"/>
      <charset val="134"/>
    </font>
    <font>
      <sz val="11"/>
      <name val="宋体"/>
      <charset val="134"/>
      <scheme val="minor"/>
    </font>
    <font>
      <sz val="11"/>
      <color theme="1"/>
      <name val="宋体"/>
      <charset val="134"/>
      <scheme val="minor"/>
    </font>
    <font>
      <b/>
      <sz val="11"/>
      <name val="宋体"/>
      <charset val="134"/>
    </font>
    <font>
      <sz val="24"/>
      <name val="方正小标宋简体"/>
      <charset val="134"/>
    </font>
    <font>
      <sz val="11"/>
      <name val="黑体"/>
      <charset val="134"/>
    </font>
    <font>
      <sz val="12"/>
      <name val="黑体"/>
      <charset val="134"/>
    </font>
    <font>
      <b/>
      <sz val="24"/>
      <name val="方正小标宋简体"/>
      <charset val="134"/>
    </font>
    <font>
      <sz val="10"/>
      <name val="黑体"/>
      <charset val="134"/>
    </font>
    <font>
      <sz val="18"/>
      <name val="黑体"/>
      <charset val="134"/>
    </font>
    <font>
      <sz val="11"/>
      <color indexed="8"/>
      <name val="等线"/>
      <charset val="134"/>
    </font>
    <font>
      <sz val="11"/>
      <color indexed="8"/>
      <name val="宋体"/>
      <charset val="134"/>
    </font>
    <font>
      <sz val="9"/>
      <name val="宋体"/>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18" fillId="0" borderId="0">
      <protection locked="0"/>
    </xf>
    <xf numFmtId="0" fontId="19" fillId="0" borderId="0">
      <protection locked="0"/>
    </xf>
    <xf numFmtId="0" fontId="19" fillId="0" borderId="0">
      <alignment vertical="center"/>
    </xf>
  </cellStyleXfs>
  <cellXfs count="65">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lef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right" vertical="top"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0" borderId="1" xfId="0" applyFont="1" applyBorder="1" applyAlignment="1">
      <alignment vertical="center" wrapText="1"/>
    </xf>
    <xf numFmtId="0" fontId="0" fillId="0" borderId="1" xfId="2" applyFont="1" applyBorder="1" applyAlignment="1" applyProtection="1">
      <alignment horizontal="center" vertical="center" wrapText="1"/>
    </xf>
    <xf numFmtId="0" fontId="0" fillId="0" borderId="1" xfId="0"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left" vertical="center" wrapText="1"/>
    </xf>
    <xf numFmtId="0" fontId="1" fillId="0" borderId="1" xfId="0" applyFont="1" applyBorder="1" applyAlignment="1">
      <alignment horizontal="left" vertical="center" wrapText="1"/>
    </xf>
    <xf numFmtId="0" fontId="2" fillId="0" borderId="1" xfId="0" applyFont="1" applyBorder="1" applyAlignment="1">
      <alignment horizontal="center" vertical="center" wrapText="1"/>
    </xf>
    <xf numFmtId="0" fontId="11" fillId="0" borderId="0" xfId="0" applyFont="1">
      <alignment vertical="center"/>
    </xf>
    <xf numFmtId="0" fontId="11"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wrapText="1"/>
    </xf>
    <xf numFmtId="178" fontId="0" fillId="0" borderId="0" xfId="0" applyNumberFormat="1" applyAlignment="1">
      <alignment horizontal="center" vertical="center" wrapText="1"/>
    </xf>
    <xf numFmtId="0" fontId="11" fillId="0" borderId="0" xfId="0" applyFont="1" applyAlignment="1">
      <alignment horizontal="center" vertical="center" wrapText="1"/>
    </xf>
    <xf numFmtId="0" fontId="3" fillId="0" borderId="0" xfId="0" applyFont="1">
      <alignment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9" fillId="0" borderId="1" xfId="3" applyFont="1" applyBorder="1" applyAlignment="1">
      <alignment horizontal="center" vertical="center" wrapText="1"/>
    </xf>
    <xf numFmtId="0" fontId="9" fillId="0" borderId="1" xfId="3" applyFont="1" applyBorder="1" applyAlignment="1">
      <alignment horizontal="justify" vertical="center" wrapText="1"/>
    </xf>
    <xf numFmtId="57" fontId="0" fillId="0" borderId="1" xfId="0" applyNumberFormat="1" applyBorder="1" applyAlignment="1">
      <alignment horizontal="center" vertical="center" wrapText="1"/>
    </xf>
    <xf numFmtId="0" fontId="9" fillId="0" borderId="1" xfId="0" applyFont="1" applyBorder="1" applyAlignment="1">
      <alignment horizontal="justify" vertical="center" wrapText="1"/>
    </xf>
    <xf numFmtId="178" fontId="0" fillId="0" borderId="1" xfId="0" applyNumberFormat="1" applyBorder="1" applyAlignment="1">
      <alignment horizontal="center" vertical="center" wrapText="1"/>
    </xf>
    <xf numFmtId="178" fontId="11" fillId="0" borderId="0" xfId="0" applyNumberFormat="1" applyFont="1">
      <alignment vertical="center"/>
    </xf>
    <xf numFmtId="0" fontId="11" fillId="0" borderId="0" xfId="0" applyFont="1" applyAlignment="1">
      <alignment horizontal="right" vertical="center"/>
    </xf>
    <xf numFmtId="0" fontId="16" fillId="0" borderId="1" xfId="0" applyFont="1" applyBorder="1" applyAlignment="1">
      <alignment horizontal="center" vertical="center" wrapText="1"/>
    </xf>
    <xf numFmtId="178" fontId="0" fillId="0" borderId="1" xfId="0" applyNumberFormat="1" applyBorder="1" applyAlignment="1">
      <alignment horizontal="center" vertical="center"/>
    </xf>
    <xf numFmtId="178" fontId="9" fillId="0" borderId="1" xfId="0" applyNumberFormat="1" applyFont="1" applyBorder="1" applyAlignment="1">
      <alignment horizontal="center" vertical="center" wrapText="1"/>
    </xf>
    <xf numFmtId="0" fontId="0" fillId="0" borderId="0" xfId="0" applyAlignment="1">
      <alignment horizontal="justify" vertical="center" wrapText="1"/>
    </xf>
    <xf numFmtId="0" fontId="17"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justify" vertical="center"/>
    </xf>
    <xf numFmtId="178" fontId="11" fillId="0" borderId="0" xfId="0" applyNumberFormat="1" applyFont="1" applyAlignment="1">
      <alignment horizontal="center" vertical="center"/>
    </xf>
    <xf numFmtId="0" fontId="11" fillId="0" borderId="1" xfId="0" applyFont="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justify" vertical="center" wrapText="1"/>
    </xf>
    <xf numFmtId="178" fontId="12" fillId="0" borderId="0" xfId="0" applyNumberFormat="1" applyFont="1" applyAlignment="1">
      <alignment horizontal="center" vertical="center" wrapText="1"/>
    </xf>
    <xf numFmtId="0" fontId="15" fillId="0" borderId="0" xfId="0" applyFont="1" applyAlignment="1">
      <alignment horizontal="center" vertical="center" wrapText="1"/>
    </xf>
    <xf numFmtId="0" fontId="12" fillId="0" borderId="0" xfId="0" applyFont="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3" fillId="0" borderId="1" xfId="0" applyFont="1" applyBorder="1" applyAlignment="1">
      <alignment horizontal="center" vertical="center"/>
    </xf>
    <xf numFmtId="178"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righ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cellXfs>
  <cellStyles count="4">
    <cellStyle name="常规" xfId="0" builtinId="0"/>
    <cellStyle name="常规 2" xfId="1" xr:uid="{00000000-0005-0000-0000-000031000000}"/>
    <cellStyle name="常规 3" xfId="3" xr:uid="{00000000-0005-0000-0000-000033000000}"/>
    <cellStyle name="常规 4" xfId="2" xr:uid="{00000000-0005-0000-0000-000032000000}"/>
  </cellStyles>
  <dxfs count="0"/>
  <tableStyles count="0" defaultTableStyle="TableStyleMedium2" defaultPivotStyle="PivotStyleLight16"/>
  <colors>
    <mruColors>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4"/>
  <sheetViews>
    <sheetView showZeros="0" tabSelected="1" zoomScaleNormal="100" workbookViewId="0">
      <pane ySplit="6" topLeftCell="A7" activePane="bottomLeft" state="frozen"/>
      <selection pane="bottomLeft" activeCell="A2" sqref="A2:O2"/>
    </sheetView>
  </sheetViews>
  <sheetFormatPr defaultColWidth="9" defaultRowHeight="13.5" x14ac:dyDescent="0.15"/>
  <cols>
    <col min="1" max="1" width="4.625" style="23" customWidth="1"/>
    <col min="2" max="2" width="13.75" style="23" customWidth="1"/>
    <col min="3" max="3" width="9.625" style="23" customWidth="1"/>
    <col min="4" max="4" width="11.875" style="23" customWidth="1"/>
    <col min="5" max="5" width="15.625" style="23" customWidth="1"/>
    <col min="6" max="6" width="36.25" style="42" customWidth="1"/>
    <col min="7" max="7" width="8" style="23" customWidth="1"/>
    <col min="8" max="8" width="9.25" style="23" customWidth="1"/>
    <col min="9" max="9" width="8.75" style="25" customWidth="1"/>
    <col min="10" max="10" width="7.875" style="26" customWidth="1"/>
    <col min="11" max="12" width="7.25" style="23" hidden="1" customWidth="1"/>
    <col min="13" max="14" width="8" style="23" hidden="1" customWidth="1"/>
    <col min="15" max="15" width="19.5" style="24" customWidth="1"/>
    <col min="16" max="16" width="5.625" style="23" hidden="1" customWidth="1"/>
    <col min="17" max="16384" width="9" style="2"/>
  </cols>
  <sheetData>
    <row r="1" spans="1:16" ht="22.5" x14ac:dyDescent="0.15">
      <c r="A1" s="43" t="s">
        <v>0</v>
      </c>
    </row>
    <row r="2" spans="1:16" ht="30.95" customHeight="1" x14ac:dyDescent="0.15">
      <c r="A2" s="48" t="s">
        <v>1</v>
      </c>
      <c r="B2" s="48"/>
      <c r="C2" s="48"/>
      <c r="D2" s="48"/>
      <c r="E2" s="48"/>
      <c r="F2" s="49"/>
      <c r="G2" s="48"/>
      <c r="H2" s="48"/>
      <c r="I2" s="50"/>
      <c r="J2" s="51"/>
      <c r="K2" s="48"/>
      <c r="L2" s="48"/>
      <c r="M2" s="48"/>
      <c r="N2" s="48"/>
      <c r="O2" s="52"/>
    </row>
    <row r="3" spans="1:16" ht="17.100000000000001" customHeight="1" x14ac:dyDescent="0.15">
      <c r="A3" s="21" t="s">
        <v>2</v>
      </c>
      <c r="B3" s="44"/>
      <c r="C3" s="44"/>
      <c r="D3" s="44"/>
      <c r="E3" s="44"/>
      <c r="F3" s="45"/>
      <c r="G3" s="44"/>
      <c r="H3" s="44"/>
      <c r="I3" s="46"/>
      <c r="J3" s="44"/>
      <c r="K3" s="44"/>
      <c r="L3" s="44"/>
      <c r="M3" s="44"/>
      <c r="N3" s="44"/>
      <c r="O3" s="38" t="s">
        <v>3</v>
      </c>
    </row>
    <row r="4" spans="1:16" ht="15.95" customHeight="1" x14ac:dyDescent="0.15">
      <c r="A4" s="58" t="s">
        <v>4</v>
      </c>
      <c r="B4" s="53" t="s">
        <v>5</v>
      </c>
      <c r="C4" s="53" t="s">
        <v>6</v>
      </c>
      <c r="D4" s="53" t="s">
        <v>7</v>
      </c>
      <c r="E4" s="53" t="s">
        <v>8</v>
      </c>
      <c r="F4" s="53" t="s">
        <v>9</v>
      </c>
      <c r="G4" s="53" t="s">
        <v>10</v>
      </c>
      <c r="H4" s="53" t="s">
        <v>11</v>
      </c>
      <c r="I4" s="59" t="s">
        <v>12</v>
      </c>
      <c r="J4" s="53" t="s">
        <v>13</v>
      </c>
      <c r="K4" s="53"/>
      <c r="L4" s="53"/>
      <c r="M4" s="53"/>
      <c r="N4" s="53"/>
      <c r="O4" s="54"/>
      <c r="P4" s="59" t="s">
        <v>14</v>
      </c>
    </row>
    <row r="5" spans="1:16" ht="15.95" customHeight="1" x14ac:dyDescent="0.15">
      <c r="A5" s="58"/>
      <c r="B5" s="53"/>
      <c r="C5" s="53"/>
      <c r="D5" s="53"/>
      <c r="E5" s="53"/>
      <c r="F5" s="53"/>
      <c r="G5" s="53"/>
      <c r="H5" s="53"/>
      <c r="I5" s="59"/>
      <c r="J5" s="60" t="s">
        <v>15</v>
      </c>
      <c r="K5" s="53" t="s">
        <v>16</v>
      </c>
      <c r="L5" s="53"/>
      <c r="M5" s="53"/>
      <c r="N5" s="53"/>
      <c r="O5" s="60" t="s">
        <v>17</v>
      </c>
      <c r="P5" s="59"/>
    </row>
    <row r="6" spans="1:16" customFormat="1" ht="21" customHeight="1" x14ac:dyDescent="0.15">
      <c r="A6" s="58"/>
      <c r="B6" s="53"/>
      <c r="C6" s="53"/>
      <c r="D6" s="53"/>
      <c r="E6" s="53"/>
      <c r="F6" s="53"/>
      <c r="G6" s="53"/>
      <c r="H6" s="53"/>
      <c r="I6" s="59"/>
      <c r="J6" s="60"/>
      <c r="K6" s="39" t="s">
        <v>18</v>
      </c>
      <c r="L6" s="39" t="s">
        <v>19</v>
      </c>
      <c r="M6" s="39" t="s">
        <v>20</v>
      </c>
      <c r="N6" s="39" t="s">
        <v>21</v>
      </c>
      <c r="O6" s="60"/>
      <c r="P6" s="59"/>
    </row>
    <row r="7" spans="1:16" customFormat="1" ht="30" customHeight="1" x14ac:dyDescent="0.15">
      <c r="A7" s="55" t="s">
        <v>22</v>
      </c>
      <c r="B7" s="56"/>
      <c r="C7" s="56"/>
      <c r="D7" s="56"/>
      <c r="E7" s="56"/>
      <c r="F7" s="57"/>
      <c r="G7" s="56"/>
      <c r="H7" s="29">
        <f t="shared" ref="H7:N7" si="0">H8+H36</f>
        <v>1214462</v>
      </c>
      <c r="I7" s="29">
        <f t="shared" si="0"/>
        <v>271510</v>
      </c>
      <c r="J7" s="29">
        <f t="shared" si="0"/>
        <v>331027</v>
      </c>
      <c r="K7" s="29">
        <f t="shared" si="0"/>
        <v>35884</v>
      </c>
      <c r="L7" s="29">
        <f t="shared" si="0"/>
        <v>22661</v>
      </c>
      <c r="M7" s="29">
        <f t="shared" si="0"/>
        <v>76400</v>
      </c>
      <c r="N7" s="29">
        <f t="shared" si="0"/>
        <v>196082</v>
      </c>
      <c r="O7" s="12"/>
      <c r="P7" s="31"/>
    </row>
    <row r="8" spans="1:16" customFormat="1" ht="30" customHeight="1" x14ac:dyDescent="0.15">
      <c r="A8" s="55" t="s">
        <v>23</v>
      </c>
      <c r="B8" s="56"/>
      <c r="C8" s="56"/>
      <c r="D8" s="56"/>
      <c r="E8" s="56"/>
      <c r="F8" s="57"/>
      <c r="G8" s="56"/>
      <c r="H8" s="29">
        <f t="shared" ref="H8:N8" si="1">H9+H15+H24+H31</f>
        <v>683357</v>
      </c>
      <c r="I8" s="29">
        <f t="shared" si="1"/>
        <v>271510</v>
      </c>
      <c r="J8" s="29">
        <f t="shared" si="1"/>
        <v>169099</v>
      </c>
      <c r="K8" s="29">
        <f t="shared" si="1"/>
        <v>14371</v>
      </c>
      <c r="L8" s="29">
        <f t="shared" si="1"/>
        <v>8783</v>
      </c>
      <c r="M8" s="29">
        <f t="shared" si="1"/>
        <v>47300</v>
      </c>
      <c r="N8" s="29">
        <f t="shared" si="1"/>
        <v>98645</v>
      </c>
      <c r="O8" s="12"/>
      <c r="P8" s="31"/>
    </row>
    <row r="9" spans="1:16" customFormat="1" ht="30" customHeight="1" x14ac:dyDescent="0.15">
      <c r="A9" s="55" t="s">
        <v>24</v>
      </c>
      <c r="B9" s="56"/>
      <c r="C9" s="56"/>
      <c r="D9" s="56"/>
      <c r="E9" s="56"/>
      <c r="F9" s="57"/>
      <c r="G9" s="56"/>
      <c r="H9" s="29">
        <f t="shared" ref="H9:N9" si="2">SUM(H10:H14)</f>
        <v>31945</v>
      </c>
      <c r="I9" s="29">
        <f t="shared" si="2"/>
        <v>6892</v>
      </c>
      <c r="J9" s="29">
        <f t="shared" si="2"/>
        <v>23153</v>
      </c>
      <c r="K9" s="29">
        <f t="shared" si="2"/>
        <v>2000</v>
      </c>
      <c r="L9" s="29">
        <f t="shared" si="2"/>
        <v>1053</v>
      </c>
      <c r="M9" s="29">
        <f t="shared" si="2"/>
        <v>12400</v>
      </c>
      <c r="N9" s="29">
        <f t="shared" si="2"/>
        <v>7700</v>
      </c>
      <c r="O9" s="12"/>
      <c r="P9" s="31"/>
    </row>
    <row r="10" spans="1:16" customFormat="1" ht="78" customHeight="1" x14ac:dyDescent="0.15">
      <c r="A10" s="11">
        <v>1</v>
      </c>
      <c r="B10" s="11" t="s">
        <v>25</v>
      </c>
      <c r="C10" s="11" t="s">
        <v>26</v>
      </c>
      <c r="D10" s="11" t="s">
        <v>27</v>
      </c>
      <c r="E10" s="11" t="s">
        <v>28</v>
      </c>
      <c r="F10" s="30" t="s">
        <v>29</v>
      </c>
      <c r="G10" s="11" t="s">
        <v>30</v>
      </c>
      <c r="H10" s="31">
        <v>14053</v>
      </c>
      <c r="I10" s="11">
        <v>3200</v>
      </c>
      <c r="J10" s="31">
        <v>10853</v>
      </c>
      <c r="K10" s="31"/>
      <c r="L10" s="31">
        <v>1053</v>
      </c>
      <c r="M10" s="31">
        <v>9800</v>
      </c>
      <c r="N10" s="31"/>
      <c r="O10" s="18" t="s">
        <v>31</v>
      </c>
      <c r="P10" s="31" t="s">
        <v>32</v>
      </c>
    </row>
    <row r="11" spans="1:16" customFormat="1" ht="81" customHeight="1" x14ac:dyDescent="0.15">
      <c r="A11" s="11">
        <v>2</v>
      </c>
      <c r="B11" s="11" t="s">
        <v>33</v>
      </c>
      <c r="C11" s="11" t="s">
        <v>34</v>
      </c>
      <c r="D11" s="11" t="s">
        <v>35</v>
      </c>
      <c r="E11" s="11" t="s">
        <v>36</v>
      </c>
      <c r="F11" s="30" t="s">
        <v>37</v>
      </c>
      <c r="G11" s="11" t="s">
        <v>30</v>
      </c>
      <c r="H11" s="11">
        <v>3758</v>
      </c>
      <c r="I11" s="36">
        <v>158</v>
      </c>
      <c r="J11" s="11">
        <v>3600</v>
      </c>
      <c r="K11" s="11">
        <v>2000</v>
      </c>
      <c r="L11" s="11"/>
      <c r="M11" s="11"/>
      <c r="N11" s="11">
        <v>1600</v>
      </c>
      <c r="O11" s="18" t="s">
        <v>31</v>
      </c>
      <c r="P11" s="31" t="s">
        <v>32</v>
      </c>
    </row>
    <row r="12" spans="1:16" customFormat="1" ht="81.95" customHeight="1" x14ac:dyDescent="0.15">
      <c r="A12" s="11">
        <v>3</v>
      </c>
      <c r="B12" s="16" t="s">
        <v>38</v>
      </c>
      <c r="C12" s="16" t="s">
        <v>39</v>
      </c>
      <c r="D12" s="16" t="s">
        <v>35</v>
      </c>
      <c r="E12" s="16" t="s">
        <v>40</v>
      </c>
      <c r="F12" s="35" t="s">
        <v>41</v>
      </c>
      <c r="G12" s="11" t="s">
        <v>30</v>
      </c>
      <c r="H12" s="16">
        <v>5134</v>
      </c>
      <c r="I12" s="41">
        <v>534</v>
      </c>
      <c r="J12" s="16">
        <v>4600</v>
      </c>
      <c r="K12" s="11"/>
      <c r="L12" s="11"/>
      <c r="M12" s="11"/>
      <c r="N12" s="11">
        <v>4600</v>
      </c>
      <c r="O12" s="18" t="s">
        <v>31</v>
      </c>
      <c r="P12" s="31"/>
    </row>
    <row r="13" spans="1:16" customFormat="1" ht="66.95" customHeight="1" x14ac:dyDescent="0.15">
      <c r="A13" s="11">
        <v>4</v>
      </c>
      <c r="B13" s="11" t="s">
        <v>42</v>
      </c>
      <c r="C13" s="11" t="s">
        <v>43</v>
      </c>
      <c r="D13" s="11" t="s">
        <v>43</v>
      </c>
      <c r="E13" s="11" t="s">
        <v>44</v>
      </c>
      <c r="F13" s="30" t="s">
        <v>45</v>
      </c>
      <c r="G13" s="11" t="s">
        <v>46</v>
      </c>
      <c r="H13" s="31">
        <v>5000</v>
      </c>
      <c r="I13" s="40">
        <v>500</v>
      </c>
      <c r="J13" s="31">
        <v>2600</v>
      </c>
      <c r="K13" s="31"/>
      <c r="L13" s="31"/>
      <c r="M13" s="31">
        <v>2600</v>
      </c>
      <c r="N13" s="31"/>
      <c r="O13" s="12" t="s">
        <v>47</v>
      </c>
      <c r="P13" s="31" t="s">
        <v>32</v>
      </c>
    </row>
    <row r="14" spans="1:16" customFormat="1" ht="48.95" customHeight="1" x14ac:dyDescent="0.15">
      <c r="A14" s="11">
        <v>5</v>
      </c>
      <c r="B14" s="11" t="s">
        <v>48</v>
      </c>
      <c r="C14" s="11" t="s">
        <v>49</v>
      </c>
      <c r="D14" s="11" t="s">
        <v>50</v>
      </c>
      <c r="E14" s="11" t="s">
        <v>51</v>
      </c>
      <c r="F14" s="30" t="s">
        <v>52</v>
      </c>
      <c r="G14" s="11" t="s">
        <v>30</v>
      </c>
      <c r="H14" s="11">
        <v>4000</v>
      </c>
      <c r="I14" s="36">
        <v>2500</v>
      </c>
      <c r="J14" s="11">
        <v>1500</v>
      </c>
      <c r="K14" s="11"/>
      <c r="L14" s="11"/>
      <c r="M14" s="11"/>
      <c r="N14" s="11">
        <v>1500</v>
      </c>
      <c r="O14" s="12" t="s">
        <v>31</v>
      </c>
      <c r="P14" s="31" t="s">
        <v>32</v>
      </c>
    </row>
    <row r="15" spans="1:16" customFormat="1" ht="30" customHeight="1" x14ac:dyDescent="0.15">
      <c r="A15" s="55" t="s">
        <v>53</v>
      </c>
      <c r="B15" s="56"/>
      <c r="C15" s="56"/>
      <c r="D15" s="56"/>
      <c r="E15" s="56"/>
      <c r="F15" s="57"/>
      <c r="G15" s="56"/>
      <c r="H15" s="29">
        <f t="shared" ref="H15:N15" si="3">SUM(H16:H23)</f>
        <v>328925</v>
      </c>
      <c r="I15" s="29">
        <f t="shared" si="3"/>
        <v>180118</v>
      </c>
      <c r="J15" s="29">
        <f t="shared" si="3"/>
        <v>64825</v>
      </c>
      <c r="K15" s="29">
        <f t="shared" si="3"/>
        <v>0</v>
      </c>
      <c r="L15" s="29">
        <f t="shared" si="3"/>
        <v>0</v>
      </c>
      <c r="M15" s="29">
        <f t="shared" si="3"/>
        <v>8400</v>
      </c>
      <c r="N15" s="29">
        <f t="shared" si="3"/>
        <v>56425</v>
      </c>
      <c r="O15" s="12"/>
      <c r="P15" s="31"/>
    </row>
    <row r="16" spans="1:16" customFormat="1" ht="60" customHeight="1" x14ac:dyDescent="0.15">
      <c r="A16" s="11">
        <v>6</v>
      </c>
      <c r="B16" s="11" t="s">
        <v>54</v>
      </c>
      <c r="C16" s="11" t="s">
        <v>55</v>
      </c>
      <c r="D16" s="11" t="s">
        <v>56</v>
      </c>
      <c r="E16" s="11" t="s">
        <v>57</v>
      </c>
      <c r="F16" s="30" t="s">
        <v>58</v>
      </c>
      <c r="G16" s="11" t="s">
        <v>59</v>
      </c>
      <c r="H16" s="11">
        <v>120000</v>
      </c>
      <c r="I16" s="11">
        <v>75000</v>
      </c>
      <c r="J16" s="11">
        <v>15000</v>
      </c>
      <c r="K16" s="11"/>
      <c r="L16" s="11"/>
      <c r="M16" s="11"/>
      <c r="N16" s="11">
        <v>15000</v>
      </c>
      <c r="O16" s="12" t="s">
        <v>60</v>
      </c>
      <c r="P16" s="31" t="s">
        <v>32</v>
      </c>
    </row>
    <row r="17" spans="1:16" customFormat="1" ht="60" customHeight="1" x14ac:dyDescent="0.15">
      <c r="A17" s="11">
        <v>7</v>
      </c>
      <c r="B17" s="11" t="s">
        <v>61</v>
      </c>
      <c r="C17" s="11" t="s">
        <v>62</v>
      </c>
      <c r="D17" s="11" t="s">
        <v>56</v>
      </c>
      <c r="E17" s="11" t="s">
        <v>63</v>
      </c>
      <c r="F17" s="30" t="s">
        <v>64</v>
      </c>
      <c r="G17" s="11" t="s">
        <v>30</v>
      </c>
      <c r="H17" s="11">
        <v>30000</v>
      </c>
      <c r="I17" s="11">
        <v>15000</v>
      </c>
      <c r="J17" s="11">
        <v>15000</v>
      </c>
      <c r="K17" s="11"/>
      <c r="L17" s="11"/>
      <c r="M17" s="11"/>
      <c r="N17" s="11">
        <v>15000</v>
      </c>
      <c r="O17" s="12" t="s">
        <v>65</v>
      </c>
      <c r="P17" s="31" t="s">
        <v>32</v>
      </c>
    </row>
    <row r="18" spans="1:16" customFormat="1" ht="67.5" x14ac:dyDescent="0.15">
      <c r="A18" s="11">
        <v>8</v>
      </c>
      <c r="B18" s="11" t="s">
        <v>66</v>
      </c>
      <c r="C18" s="11" t="s">
        <v>67</v>
      </c>
      <c r="D18" s="11" t="s">
        <v>35</v>
      </c>
      <c r="E18" s="11" t="s">
        <v>68</v>
      </c>
      <c r="F18" s="30" t="s">
        <v>69</v>
      </c>
      <c r="G18" s="11" t="s">
        <v>30</v>
      </c>
      <c r="H18" s="31">
        <v>3425</v>
      </c>
      <c r="I18" s="40">
        <v>2000</v>
      </c>
      <c r="J18" s="31">
        <v>1425</v>
      </c>
      <c r="K18" s="11"/>
      <c r="L18" s="11"/>
      <c r="M18" s="11"/>
      <c r="N18" s="11">
        <v>1425</v>
      </c>
      <c r="O18" s="12" t="s">
        <v>65</v>
      </c>
      <c r="P18" s="31" t="s">
        <v>32</v>
      </c>
    </row>
    <row r="19" spans="1:16" customFormat="1" ht="67.5" x14ac:dyDescent="0.15">
      <c r="A19" s="11">
        <v>9</v>
      </c>
      <c r="B19" s="11" t="s">
        <v>70</v>
      </c>
      <c r="C19" s="11" t="s">
        <v>71</v>
      </c>
      <c r="D19" s="11" t="s">
        <v>72</v>
      </c>
      <c r="E19" s="11" t="s">
        <v>73</v>
      </c>
      <c r="F19" s="30" t="s">
        <v>74</v>
      </c>
      <c r="G19" s="11" t="s">
        <v>75</v>
      </c>
      <c r="H19" s="11">
        <v>22000</v>
      </c>
      <c r="I19" s="40">
        <v>17600</v>
      </c>
      <c r="J19" s="11">
        <v>4400</v>
      </c>
      <c r="K19" s="11"/>
      <c r="L19" s="11"/>
      <c r="M19" s="11"/>
      <c r="N19" s="11">
        <v>4400</v>
      </c>
      <c r="O19" s="12" t="s">
        <v>65</v>
      </c>
      <c r="P19" s="31" t="s">
        <v>32</v>
      </c>
    </row>
    <row r="20" spans="1:16" customFormat="1" ht="48" customHeight="1" x14ac:dyDescent="0.15">
      <c r="A20" s="11">
        <v>10</v>
      </c>
      <c r="B20" s="11" t="s">
        <v>76</v>
      </c>
      <c r="C20" s="11" t="s">
        <v>77</v>
      </c>
      <c r="D20" s="31" t="s">
        <v>72</v>
      </c>
      <c r="E20" s="11" t="s">
        <v>78</v>
      </c>
      <c r="F20" s="30" t="s">
        <v>79</v>
      </c>
      <c r="G20" s="11" t="s">
        <v>46</v>
      </c>
      <c r="H20" s="11">
        <v>14000</v>
      </c>
      <c r="I20" s="11">
        <v>500</v>
      </c>
      <c r="J20" s="11">
        <v>10000</v>
      </c>
      <c r="K20" s="11"/>
      <c r="L20" s="11"/>
      <c r="M20" s="31">
        <v>6000</v>
      </c>
      <c r="N20" s="11">
        <v>4000</v>
      </c>
      <c r="O20" s="12" t="s">
        <v>80</v>
      </c>
      <c r="P20" s="31" t="s">
        <v>32</v>
      </c>
    </row>
    <row r="21" spans="1:16" customFormat="1" ht="48" customHeight="1" x14ac:dyDescent="0.15">
      <c r="A21" s="11">
        <v>11</v>
      </c>
      <c r="B21" s="11" t="s">
        <v>81</v>
      </c>
      <c r="C21" s="11" t="s">
        <v>77</v>
      </c>
      <c r="D21" s="31" t="s">
        <v>72</v>
      </c>
      <c r="E21" s="11" t="s">
        <v>82</v>
      </c>
      <c r="F21" s="30" t="s">
        <v>83</v>
      </c>
      <c r="G21" s="11" t="s">
        <v>46</v>
      </c>
      <c r="H21" s="31">
        <v>12000</v>
      </c>
      <c r="I21" s="11">
        <v>2000</v>
      </c>
      <c r="J21" s="11">
        <v>6000</v>
      </c>
      <c r="K21" s="11"/>
      <c r="L21" s="11"/>
      <c r="M21" s="31">
        <v>2400</v>
      </c>
      <c r="N21" s="11">
        <v>3600</v>
      </c>
      <c r="O21" s="12" t="s">
        <v>84</v>
      </c>
      <c r="P21" s="31" t="s">
        <v>32</v>
      </c>
    </row>
    <row r="22" spans="1:16" customFormat="1" ht="54" x14ac:dyDescent="0.15">
      <c r="A22" s="11">
        <v>12</v>
      </c>
      <c r="B22" s="11" t="s">
        <v>85</v>
      </c>
      <c r="C22" s="11" t="s">
        <v>86</v>
      </c>
      <c r="D22" s="11" t="s">
        <v>50</v>
      </c>
      <c r="E22" s="11" t="s">
        <v>87</v>
      </c>
      <c r="F22" s="30" t="s">
        <v>88</v>
      </c>
      <c r="G22" s="11" t="s">
        <v>89</v>
      </c>
      <c r="H22" s="11">
        <v>27500</v>
      </c>
      <c r="I22" s="11">
        <v>21269</v>
      </c>
      <c r="J22" s="36">
        <v>3000</v>
      </c>
      <c r="K22" s="11"/>
      <c r="L22" s="11"/>
      <c r="M22" s="11"/>
      <c r="N22" s="36">
        <v>3000</v>
      </c>
      <c r="O22" s="12" t="s">
        <v>90</v>
      </c>
      <c r="P22" s="31" t="s">
        <v>32</v>
      </c>
    </row>
    <row r="23" spans="1:16" customFormat="1" ht="65.099999999999994" customHeight="1" x14ac:dyDescent="0.15">
      <c r="A23" s="11">
        <v>13</v>
      </c>
      <c r="B23" s="11" t="s">
        <v>91</v>
      </c>
      <c r="C23" s="11" t="s">
        <v>92</v>
      </c>
      <c r="D23" s="11" t="s">
        <v>93</v>
      </c>
      <c r="E23" s="11" t="s">
        <v>94</v>
      </c>
      <c r="F23" s="30" t="s">
        <v>95</v>
      </c>
      <c r="G23" s="11" t="s">
        <v>59</v>
      </c>
      <c r="H23" s="11">
        <v>100000</v>
      </c>
      <c r="I23" s="11">
        <v>46749</v>
      </c>
      <c r="J23" s="36">
        <v>10000</v>
      </c>
      <c r="K23" s="11"/>
      <c r="L23" s="11"/>
      <c r="M23" s="11"/>
      <c r="N23" s="36">
        <v>10000</v>
      </c>
      <c r="O23" s="12" t="s">
        <v>96</v>
      </c>
      <c r="P23" s="31" t="s">
        <v>32</v>
      </c>
    </row>
    <row r="24" spans="1:16" s="21" customFormat="1" ht="30" customHeight="1" x14ac:dyDescent="0.15">
      <c r="A24" s="55" t="s">
        <v>97</v>
      </c>
      <c r="B24" s="56"/>
      <c r="C24" s="56"/>
      <c r="D24" s="56"/>
      <c r="E24" s="56"/>
      <c r="F24" s="57"/>
      <c r="G24" s="56"/>
      <c r="H24" s="29">
        <f t="shared" ref="H24:N24" si="4">SUM(H25:H30)</f>
        <v>256721</v>
      </c>
      <c r="I24" s="29">
        <f t="shared" si="4"/>
        <v>77100</v>
      </c>
      <c r="J24" s="29">
        <f t="shared" si="4"/>
        <v>51621</v>
      </c>
      <c r="K24" s="29">
        <f t="shared" si="4"/>
        <v>6121</v>
      </c>
      <c r="L24" s="29">
        <f t="shared" si="4"/>
        <v>5000</v>
      </c>
      <c r="M24" s="29">
        <f t="shared" si="4"/>
        <v>7500</v>
      </c>
      <c r="N24" s="29">
        <f t="shared" si="4"/>
        <v>33000</v>
      </c>
      <c r="O24" s="28"/>
      <c r="P24" s="47"/>
    </row>
    <row r="25" spans="1:16" customFormat="1" ht="96.95" customHeight="1" x14ac:dyDescent="0.15">
      <c r="A25" s="11">
        <v>14</v>
      </c>
      <c r="B25" s="11" t="s">
        <v>98</v>
      </c>
      <c r="C25" s="11" t="s">
        <v>99</v>
      </c>
      <c r="D25" s="11" t="s">
        <v>100</v>
      </c>
      <c r="E25" s="11" t="s">
        <v>101</v>
      </c>
      <c r="F25" s="30" t="s">
        <v>102</v>
      </c>
      <c r="G25" s="11" t="s">
        <v>75</v>
      </c>
      <c r="H25" s="11">
        <v>15000</v>
      </c>
      <c r="I25" s="36">
        <v>7500</v>
      </c>
      <c r="J25" s="11">
        <v>7500</v>
      </c>
      <c r="K25" s="11">
        <v>3000</v>
      </c>
      <c r="L25" s="11">
        <v>3000</v>
      </c>
      <c r="M25" s="11">
        <v>1500</v>
      </c>
      <c r="N25" s="11"/>
      <c r="O25" s="12" t="s">
        <v>103</v>
      </c>
      <c r="P25" s="31" t="s">
        <v>32</v>
      </c>
    </row>
    <row r="26" spans="1:16" customFormat="1" ht="66" customHeight="1" x14ac:dyDescent="0.15">
      <c r="A26" s="11">
        <v>15</v>
      </c>
      <c r="B26" s="11" t="s">
        <v>104</v>
      </c>
      <c r="C26" s="11" t="s">
        <v>99</v>
      </c>
      <c r="D26" s="11" t="s">
        <v>99</v>
      </c>
      <c r="E26" s="11" t="s">
        <v>105</v>
      </c>
      <c r="F26" s="30" t="s">
        <v>106</v>
      </c>
      <c r="G26" s="11" t="s">
        <v>30</v>
      </c>
      <c r="H26" s="11">
        <v>1221</v>
      </c>
      <c r="I26" s="11">
        <v>100</v>
      </c>
      <c r="J26" s="11">
        <v>1121</v>
      </c>
      <c r="K26" s="11">
        <v>1121</v>
      </c>
      <c r="L26" s="11"/>
      <c r="M26" s="11"/>
      <c r="N26" s="11"/>
      <c r="O26" s="12" t="s">
        <v>103</v>
      </c>
      <c r="P26" s="31" t="s">
        <v>32</v>
      </c>
    </row>
    <row r="27" spans="1:16" customFormat="1" ht="62.1" customHeight="1" x14ac:dyDescent="0.15">
      <c r="A27" s="11">
        <v>16</v>
      </c>
      <c r="B27" s="11" t="s">
        <v>107</v>
      </c>
      <c r="C27" s="11" t="s">
        <v>108</v>
      </c>
      <c r="D27" s="11" t="s">
        <v>109</v>
      </c>
      <c r="E27" s="11" t="s">
        <v>110</v>
      </c>
      <c r="F27" s="30" t="s">
        <v>111</v>
      </c>
      <c r="G27" s="11" t="s">
        <v>112</v>
      </c>
      <c r="H27" s="11">
        <v>30000</v>
      </c>
      <c r="I27" s="36">
        <v>22000</v>
      </c>
      <c r="J27" s="11">
        <v>8000</v>
      </c>
      <c r="K27" s="11">
        <v>1000</v>
      </c>
      <c r="L27" s="11">
        <v>1000</v>
      </c>
      <c r="M27" s="11">
        <v>3000</v>
      </c>
      <c r="N27" s="11">
        <v>3000</v>
      </c>
      <c r="O27" s="12" t="s">
        <v>31</v>
      </c>
      <c r="P27" s="31" t="s">
        <v>32</v>
      </c>
    </row>
    <row r="28" spans="1:16" customFormat="1" ht="63" customHeight="1" x14ac:dyDescent="0.15">
      <c r="A28" s="11">
        <v>17</v>
      </c>
      <c r="B28" s="11" t="s">
        <v>113</v>
      </c>
      <c r="C28" s="11" t="s">
        <v>114</v>
      </c>
      <c r="D28" s="11" t="s">
        <v>115</v>
      </c>
      <c r="E28" s="11" t="s">
        <v>116</v>
      </c>
      <c r="F28" s="30" t="s">
        <v>117</v>
      </c>
      <c r="G28" s="11" t="s">
        <v>75</v>
      </c>
      <c r="H28" s="11">
        <v>5500</v>
      </c>
      <c r="I28" s="36">
        <v>500</v>
      </c>
      <c r="J28" s="11">
        <v>5000</v>
      </c>
      <c r="K28" s="11">
        <v>1000</v>
      </c>
      <c r="L28" s="11">
        <v>1000</v>
      </c>
      <c r="M28" s="11">
        <v>3000</v>
      </c>
      <c r="N28" s="11"/>
      <c r="O28" s="12" t="s">
        <v>103</v>
      </c>
      <c r="P28" s="31" t="s">
        <v>32</v>
      </c>
    </row>
    <row r="29" spans="1:16" s="21" customFormat="1" ht="63.95" customHeight="1" x14ac:dyDescent="0.15">
      <c r="A29" s="11">
        <v>18</v>
      </c>
      <c r="B29" s="11" t="s">
        <v>118</v>
      </c>
      <c r="C29" s="11" t="s">
        <v>119</v>
      </c>
      <c r="D29" s="11" t="s">
        <v>120</v>
      </c>
      <c r="E29" s="11" t="s">
        <v>121</v>
      </c>
      <c r="F29" s="30" t="s">
        <v>122</v>
      </c>
      <c r="G29" s="11" t="s">
        <v>123</v>
      </c>
      <c r="H29" s="11">
        <v>65000</v>
      </c>
      <c r="I29" s="31">
        <v>35000</v>
      </c>
      <c r="J29" s="31">
        <v>15000</v>
      </c>
      <c r="K29" s="11"/>
      <c r="L29" s="11"/>
      <c r="M29" s="11"/>
      <c r="N29" s="11">
        <v>15000</v>
      </c>
      <c r="O29" s="12" t="s">
        <v>124</v>
      </c>
      <c r="P29" s="47"/>
    </row>
    <row r="30" spans="1:16" s="21" customFormat="1" ht="75.95" customHeight="1" x14ac:dyDescent="0.15">
      <c r="A30" s="11">
        <v>19</v>
      </c>
      <c r="B30" s="11" t="s">
        <v>125</v>
      </c>
      <c r="C30" s="11" t="s">
        <v>126</v>
      </c>
      <c r="D30" s="11" t="s">
        <v>120</v>
      </c>
      <c r="E30" s="11" t="s">
        <v>127</v>
      </c>
      <c r="F30" s="30" t="s">
        <v>128</v>
      </c>
      <c r="G30" s="11" t="s">
        <v>129</v>
      </c>
      <c r="H30" s="11">
        <v>140000</v>
      </c>
      <c r="I30" s="31">
        <v>12000</v>
      </c>
      <c r="J30" s="31">
        <v>15000</v>
      </c>
      <c r="K30" s="31"/>
      <c r="L30" s="11"/>
      <c r="M30" s="11"/>
      <c r="N30" s="11">
        <v>15000</v>
      </c>
      <c r="O30" s="12" t="s">
        <v>130</v>
      </c>
      <c r="P30" s="47"/>
    </row>
    <row r="31" spans="1:16" s="21" customFormat="1" ht="30" customHeight="1" x14ac:dyDescent="0.15">
      <c r="A31" s="55" t="s">
        <v>131</v>
      </c>
      <c r="B31" s="56"/>
      <c r="C31" s="56"/>
      <c r="D31" s="56"/>
      <c r="E31" s="56"/>
      <c r="F31" s="57"/>
      <c r="G31" s="56"/>
      <c r="H31" s="29">
        <f t="shared" ref="H31:N31" si="5">SUM(H32:H35)</f>
        <v>65766</v>
      </c>
      <c r="I31" s="29">
        <f t="shared" si="5"/>
        <v>7400</v>
      </c>
      <c r="J31" s="29">
        <f t="shared" si="5"/>
        <v>29500</v>
      </c>
      <c r="K31" s="29">
        <f t="shared" si="5"/>
        <v>6250</v>
      </c>
      <c r="L31" s="29">
        <f t="shared" si="5"/>
        <v>2730</v>
      </c>
      <c r="M31" s="29">
        <f t="shared" si="5"/>
        <v>19000</v>
      </c>
      <c r="N31" s="29">
        <f t="shared" si="5"/>
        <v>1520</v>
      </c>
      <c r="O31" s="28"/>
      <c r="P31" s="47"/>
    </row>
    <row r="32" spans="1:16" customFormat="1" ht="45.95" customHeight="1" x14ac:dyDescent="0.15">
      <c r="A32" s="11">
        <v>20</v>
      </c>
      <c r="B32" s="11" t="s">
        <v>132</v>
      </c>
      <c r="C32" s="11" t="s">
        <v>133</v>
      </c>
      <c r="D32" s="11" t="s">
        <v>133</v>
      </c>
      <c r="E32" s="11" t="s">
        <v>134</v>
      </c>
      <c r="F32" s="30" t="s">
        <v>135</v>
      </c>
      <c r="G32" s="11" t="s">
        <v>75</v>
      </c>
      <c r="H32" s="11">
        <v>4900</v>
      </c>
      <c r="I32" s="36">
        <v>3400</v>
      </c>
      <c r="J32" s="11">
        <v>1500</v>
      </c>
      <c r="K32" s="11"/>
      <c r="L32" s="11">
        <v>1500</v>
      </c>
      <c r="M32" s="11"/>
      <c r="N32" s="11"/>
      <c r="O32" s="12" t="s">
        <v>31</v>
      </c>
      <c r="P32" s="31"/>
    </row>
    <row r="33" spans="1:16" customFormat="1" ht="78.95" customHeight="1" x14ac:dyDescent="0.15">
      <c r="A33" s="11">
        <v>21</v>
      </c>
      <c r="B33" s="11" t="s">
        <v>136</v>
      </c>
      <c r="C33" s="11" t="s">
        <v>137</v>
      </c>
      <c r="D33" s="11" t="s">
        <v>137</v>
      </c>
      <c r="E33" s="11" t="s">
        <v>138</v>
      </c>
      <c r="F33" s="30" t="s">
        <v>139</v>
      </c>
      <c r="G33" s="11" t="s">
        <v>30</v>
      </c>
      <c r="H33" s="31">
        <v>4200</v>
      </c>
      <c r="I33" s="31">
        <v>200</v>
      </c>
      <c r="J33" s="11">
        <v>4000</v>
      </c>
      <c r="K33" s="11">
        <v>2480</v>
      </c>
      <c r="L33" s="11"/>
      <c r="M33" s="11"/>
      <c r="N33" s="11">
        <v>1520</v>
      </c>
      <c r="O33" s="12" t="s">
        <v>31</v>
      </c>
      <c r="P33" s="31" t="s">
        <v>32</v>
      </c>
    </row>
    <row r="34" spans="1:16" s="21" customFormat="1" ht="80.099999999999994" customHeight="1" x14ac:dyDescent="0.15">
      <c r="A34" s="11">
        <v>22</v>
      </c>
      <c r="B34" s="11" t="s">
        <v>140</v>
      </c>
      <c r="C34" s="14" t="s">
        <v>141</v>
      </c>
      <c r="D34" s="14" t="s">
        <v>137</v>
      </c>
      <c r="E34" s="11" t="s">
        <v>142</v>
      </c>
      <c r="F34" s="30" t="s">
        <v>143</v>
      </c>
      <c r="G34" s="11" t="s">
        <v>144</v>
      </c>
      <c r="H34" s="11">
        <v>48000</v>
      </c>
      <c r="I34" s="11">
        <v>500</v>
      </c>
      <c r="J34" s="11">
        <v>20000</v>
      </c>
      <c r="K34" s="11">
        <v>2000</v>
      </c>
      <c r="L34" s="11"/>
      <c r="M34" s="11">
        <v>18000</v>
      </c>
      <c r="N34" s="11"/>
      <c r="O34" s="12" t="s">
        <v>145</v>
      </c>
      <c r="P34" s="31" t="s">
        <v>32</v>
      </c>
    </row>
    <row r="35" spans="1:16" customFormat="1" ht="96" customHeight="1" x14ac:dyDescent="0.15">
      <c r="A35" s="11">
        <v>23</v>
      </c>
      <c r="B35" s="11" t="s">
        <v>146</v>
      </c>
      <c r="C35" s="11" t="s">
        <v>147</v>
      </c>
      <c r="D35" s="11" t="s">
        <v>147</v>
      </c>
      <c r="E35" s="11" t="s">
        <v>148</v>
      </c>
      <c r="F35" s="30" t="s">
        <v>149</v>
      </c>
      <c r="G35" s="11" t="s">
        <v>46</v>
      </c>
      <c r="H35" s="11">
        <v>8666</v>
      </c>
      <c r="I35" s="36">
        <v>3300</v>
      </c>
      <c r="J35" s="31">
        <v>4000</v>
      </c>
      <c r="K35" s="31">
        <v>1770</v>
      </c>
      <c r="L35" s="31">
        <v>1230</v>
      </c>
      <c r="M35" s="31">
        <v>1000</v>
      </c>
      <c r="N35" s="11"/>
      <c r="O35" s="12" t="s">
        <v>150</v>
      </c>
      <c r="P35" s="31" t="s">
        <v>32</v>
      </c>
    </row>
    <row r="36" spans="1:16" s="21" customFormat="1" ht="30" customHeight="1" x14ac:dyDescent="0.15">
      <c r="A36" s="55" t="s">
        <v>151</v>
      </c>
      <c r="B36" s="56"/>
      <c r="C36" s="56"/>
      <c r="D36" s="56"/>
      <c r="E36" s="56"/>
      <c r="F36" s="57"/>
      <c r="G36" s="56"/>
      <c r="H36" s="29">
        <f t="shared" ref="H36:N36" si="6">H37+H61+H81+H93</f>
        <v>531105</v>
      </c>
      <c r="I36" s="29">
        <f t="shared" si="6"/>
        <v>0</v>
      </c>
      <c r="J36" s="29">
        <f t="shared" si="6"/>
        <v>161928</v>
      </c>
      <c r="K36" s="29">
        <f t="shared" si="6"/>
        <v>21513</v>
      </c>
      <c r="L36" s="29">
        <f t="shared" si="6"/>
        <v>13878</v>
      </c>
      <c r="M36" s="29">
        <f t="shared" si="6"/>
        <v>29100</v>
      </c>
      <c r="N36" s="29">
        <f t="shared" si="6"/>
        <v>97437</v>
      </c>
      <c r="O36" s="28"/>
      <c r="P36" s="47"/>
    </row>
    <row r="37" spans="1:16" customFormat="1" ht="30" customHeight="1" x14ac:dyDescent="0.15">
      <c r="A37" s="55" t="s">
        <v>152</v>
      </c>
      <c r="B37" s="56"/>
      <c r="C37" s="56"/>
      <c r="D37" s="56"/>
      <c r="E37" s="56"/>
      <c r="F37" s="57"/>
      <c r="G37" s="56"/>
      <c r="H37" s="29">
        <f t="shared" ref="H37:N37" si="7">SUM(H38:H60)</f>
        <v>55777</v>
      </c>
      <c r="I37" s="29">
        <f t="shared" si="7"/>
        <v>0</v>
      </c>
      <c r="J37" s="29">
        <f t="shared" si="7"/>
        <v>35962</v>
      </c>
      <c r="K37" s="29">
        <f t="shared" si="7"/>
        <v>6040</v>
      </c>
      <c r="L37" s="29">
        <f t="shared" si="7"/>
        <v>2835</v>
      </c>
      <c r="M37" s="29">
        <f t="shared" si="7"/>
        <v>7000</v>
      </c>
      <c r="N37" s="29">
        <f t="shared" si="7"/>
        <v>20087</v>
      </c>
      <c r="O37" s="12"/>
      <c r="P37" s="31"/>
    </row>
    <row r="38" spans="1:16" customFormat="1" ht="149.1" customHeight="1" x14ac:dyDescent="0.15">
      <c r="A38" s="31">
        <v>24</v>
      </c>
      <c r="B38" s="11" t="s">
        <v>153</v>
      </c>
      <c r="C38" s="11" t="s">
        <v>154</v>
      </c>
      <c r="D38" s="11" t="s">
        <v>50</v>
      </c>
      <c r="E38" s="11" t="s">
        <v>155</v>
      </c>
      <c r="F38" s="30" t="s">
        <v>156</v>
      </c>
      <c r="G38" s="11">
        <v>2023</v>
      </c>
      <c r="H38" s="11">
        <v>859</v>
      </c>
      <c r="I38" s="11"/>
      <c r="J38" s="11">
        <v>859</v>
      </c>
      <c r="K38" s="11"/>
      <c r="L38" s="11"/>
      <c r="M38" s="11"/>
      <c r="N38" s="11">
        <v>859</v>
      </c>
      <c r="O38" s="12" t="s">
        <v>31</v>
      </c>
      <c r="P38" s="31"/>
    </row>
    <row r="39" spans="1:16" customFormat="1" ht="110.1" customHeight="1" x14ac:dyDescent="0.15">
      <c r="A39" s="31">
        <v>25</v>
      </c>
      <c r="B39" s="11" t="s">
        <v>157</v>
      </c>
      <c r="C39" s="11" t="s">
        <v>158</v>
      </c>
      <c r="D39" s="11" t="s">
        <v>50</v>
      </c>
      <c r="E39" s="11" t="s">
        <v>159</v>
      </c>
      <c r="F39" s="30" t="s">
        <v>160</v>
      </c>
      <c r="G39" s="11">
        <v>2023</v>
      </c>
      <c r="H39" s="11">
        <v>560</v>
      </c>
      <c r="I39" s="11"/>
      <c r="J39" s="11">
        <v>560</v>
      </c>
      <c r="K39" s="11"/>
      <c r="L39" s="11"/>
      <c r="M39" s="11"/>
      <c r="N39" s="11">
        <v>560</v>
      </c>
      <c r="O39" s="12" t="s">
        <v>31</v>
      </c>
      <c r="P39" s="31"/>
    </row>
    <row r="40" spans="1:16" customFormat="1" ht="83.1" customHeight="1" x14ac:dyDescent="0.15">
      <c r="A40" s="31">
        <v>26</v>
      </c>
      <c r="B40" s="11" t="s">
        <v>161</v>
      </c>
      <c r="C40" s="11" t="s">
        <v>162</v>
      </c>
      <c r="D40" s="11" t="s">
        <v>50</v>
      </c>
      <c r="E40" s="11" t="s">
        <v>163</v>
      </c>
      <c r="F40" s="30" t="s">
        <v>164</v>
      </c>
      <c r="G40" s="11">
        <v>2023</v>
      </c>
      <c r="H40" s="11">
        <v>878</v>
      </c>
      <c r="I40" s="11"/>
      <c r="J40" s="11">
        <v>878</v>
      </c>
      <c r="K40" s="11"/>
      <c r="L40" s="11"/>
      <c r="M40" s="11"/>
      <c r="N40" s="11">
        <v>878</v>
      </c>
      <c r="O40" s="12" t="s">
        <v>31</v>
      </c>
      <c r="P40" s="31"/>
    </row>
    <row r="41" spans="1:16" customFormat="1" ht="153" customHeight="1" x14ac:dyDescent="0.15">
      <c r="A41" s="31">
        <v>27</v>
      </c>
      <c r="B41" s="16" t="s">
        <v>165</v>
      </c>
      <c r="C41" s="16" t="s">
        <v>166</v>
      </c>
      <c r="D41" s="16" t="s">
        <v>167</v>
      </c>
      <c r="E41" s="16" t="s">
        <v>168</v>
      </c>
      <c r="F41" s="35" t="s">
        <v>169</v>
      </c>
      <c r="G41" s="16">
        <v>2023</v>
      </c>
      <c r="H41" s="16">
        <v>1955</v>
      </c>
      <c r="I41" s="16">
        <v>0</v>
      </c>
      <c r="J41" s="16">
        <v>1955</v>
      </c>
      <c r="K41" s="11"/>
      <c r="L41" s="11"/>
      <c r="M41" s="11"/>
      <c r="N41" s="16">
        <v>1955</v>
      </c>
      <c r="O41" s="18" t="s">
        <v>31</v>
      </c>
      <c r="P41" s="31" t="s">
        <v>32</v>
      </c>
    </row>
    <row r="42" spans="1:16" customFormat="1" ht="162.94999999999999" customHeight="1" x14ac:dyDescent="0.15">
      <c r="A42" s="31">
        <v>28</v>
      </c>
      <c r="B42" s="16" t="s">
        <v>170</v>
      </c>
      <c r="C42" s="16" t="s">
        <v>39</v>
      </c>
      <c r="D42" s="16" t="s">
        <v>35</v>
      </c>
      <c r="E42" s="16" t="s">
        <v>171</v>
      </c>
      <c r="F42" s="35" t="s">
        <v>172</v>
      </c>
      <c r="G42" s="16" t="s">
        <v>173</v>
      </c>
      <c r="H42" s="16">
        <v>3000</v>
      </c>
      <c r="I42" s="16">
        <v>0</v>
      </c>
      <c r="J42" s="36">
        <v>1000</v>
      </c>
      <c r="K42" s="11"/>
      <c r="L42" s="11"/>
      <c r="M42" s="11"/>
      <c r="N42" s="36">
        <v>1000</v>
      </c>
      <c r="O42" s="18" t="s">
        <v>174</v>
      </c>
      <c r="P42" s="31"/>
    </row>
    <row r="43" spans="1:16" customFormat="1" ht="78.95" customHeight="1" x14ac:dyDescent="0.15">
      <c r="A43" s="31">
        <v>29</v>
      </c>
      <c r="B43" s="11" t="s">
        <v>175</v>
      </c>
      <c r="C43" s="11" t="s">
        <v>176</v>
      </c>
      <c r="D43" s="16" t="s">
        <v>35</v>
      </c>
      <c r="E43" s="11" t="s">
        <v>177</v>
      </c>
      <c r="F43" s="30" t="s">
        <v>178</v>
      </c>
      <c r="G43" s="11">
        <v>2023</v>
      </c>
      <c r="H43" s="11">
        <v>610</v>
      </c>
      <c r="I43" s="36"/>
      <c r="J43" s="11">
        <v>610</v>
      </c>
      <c r="K43" s="11"/>
      <c r="L43" s="11"/>
      <c r="M43" s="11"/>
      <c r="N43" s="11">
        <v>610</v>
      </c>
      <c r="O43" s="18" t="s">
        <v>31</v>
      </c>
      <c r="P43" s="31"/>
    </row>
    <row r="44" spans="1:16" customFormat="1" ht="84" customHeight="1" x14ac:dyDescent="0.15">
      <c r="A44" s="31">
        <v>30</v>
      </c>
      <c r="B44" s="11" t="s">
        <v>179</v>
      </c>
      <c r="C44" s="11" t="s">
        <v>180</v>
      </c>
      <c r="D44" s="16" t="s">
        <v>35</v>
      </c>
      <c r="E44" s="11" t="s">
        <v>181</v>
      </c>
      <c r="F44" s="30" t="s">
        <v>182</v>
      </c>
      <c r="G44" s="11" t="s">
        <v>183</v>
      </c>
      <c r="H44" s="11">
        <v>2875</v>
      </c>
      <c r="I44" s="36"/>
      <c r="J44" s="11">
        <v>1100</v>
      </c>
      <c r="K44" s="11"/>
      <c r="L44" s="11"/>
      <c r="M44" s="11"/>
      <c r="N44" s="11">
        <v>1100</v>
      </c>
      <c r="O44" s="18" t="s">
        <v>184</v>
      </c>
      <c r="P44" s="31"/>
    </row>
    <row r="45" spans="1:16" customFormat="1" ht="105.95" customHeight="1" x14ac:dyDescent="0.15">
      <c r="A45" s="31">
        <v>31</v>
      </c>
      <c r="B45" s="11" t="s">
        <v>185</v>
      </c>
      <c r="C45" s="11" t="s">
        <v>186</v>
      </c>
      <c r="D45" s="16" t="s">
        <v>35</v>
      </c>
      <c r="E45" s="11" t="s">
        <v>187</v>
      </c>
      <c r="F45" s="30" t="s">
        <v>188</v>
      </c>
      <c r="G45" s="11" t="s">
        <v>183</v>
      </c>
      <c r="H45" s="11">
        <v>3150</v>
      </c>
      <c r="I45" s="36"/>
      <c r="J45" s="36">
        <v>1150</v>
      </c>
      <c r="K45" s="11"/>
      <c r="L45" s="11"/>
      <c r="M45" s="11"/>
      <c r="N45" s="36">
        <v>1150</v>
      </c>
      <c r="O45" s="18" t="s">
        <v>189</v>
      </c>
      <c r="P45" s="31"/>
    </row>
    <row r="46" spans="1:16" customFormat="1" ht="125.1" customHeight="1" x14ac:dyDescent="0.15">
      <c r="A46" s="31">
        <v>32</v>
      </c>
      <c r="B46" s="11" t="s">
        <v>190</v>
      </c>
      <c r="C46" s="16" t="s">
        <v>35</v>
      </c>
      <c r="D46" s="16" t="s">
        <v>35</v>
      </c>
      <c r="E46" s="11" t="s">
        <v>191</v>
      </c>
      <c r="F46" s="30" t="s">
        <v>192</v>
      </c>
      <c r="G46" s="11">
        <v>2023</v>
      </c>
      <c r="H46" s="11">
        <v>510</v>
      </c>
      <c r="I46" s="36"/>
      <c r="J46" s="11">
        <v>510</v>
      </c>
      <c r="K46" s="11">
        <v>240</v>
      </c>
      <c r="L46" s="11">
        <v>270</v>
      </c>
      <c r="M46" s="11"/>
      <c r="N46" s="11"/>
      <c r="O46" s="18" t="s">
        <v>31</v>
      </c>
      <c r="P46" s="31" t="s">
        <v>32</v>
      </c>
    </row>
    <row r="47" spans="1:16" customFormat="1" ht="90.95" customHeight="1" x14ac:dyDescent="0.15">
      <c r="A47" s="31">
        <v>33</v>
      </c>
      <c r="B47" s="11" t="s">
        <v>193</v>
      </c>
      <c r="C47" s="16" t="s">
        <v>35</v>
      </c>
      <c r="D47" s="16" t="s">
        <v>35</v>
      </c>
      <c r="E47" s="11" t="s">
        <v>194</v>
      </c>
      <c r="F47" s="30" t="s">
        <v>195</v>
      </c>
      <c r="G47" s="11">
        <v>2023</v>
      </c>
      <c r="H47" s="11">
        <v>600</v>
      </c>
      <c r="I47" s="36"/>
      <c r="J47" s="11">
        <v>600</v>
      </c>
      <c r="K47" s="11"/>
      <c r="L47" s="11">
        <v>600</v>
      </c>
      <c r="M47" s="11"/>
      <c r="N47" s="11"/>
      <c r="O47" s="18" t="s">
        <v>31</v>
      </c>
      <c r="P47" s="31" t="s">
        <v>32</v>
      </c>
    </row>
    <row r="48" spans="1:16" customFormat="1" ht="99.95" customHeight="1" x14ac:dyDescent="0.15">
      <c r="A48" s="31">
        <v>34</v>
      </c>
      <c r="B48" s="11" t="s">
        <v>196</v>
      </c>
      <c r="C48" s="16" t="s">
        <v>35</v>
      </c>
      <c r="D48" s="11" t="s">
        <v>35</v>
      </c>
      <c r="E48" s="11" t="s">
        <v>197</v>
      </c>
      <c r="F48" s="30" t="s">
        <v>198</v>
      </c>
      <c r="G48" s="11">
        <v>2023</v>
      </c>
      <c r="H48" s="36">
        <v>2500</v>
      </c>
      <c r="I48" s="36"/>
      <c r="J48" s="11">
        <v>2500</v>
      </c>
      <c r="K48" s="11">
        <v>2500</v>
      </c>
      <c r="L48" s="11"/>
      <c r="M48" s="36"/>
      <c r="N48" s="18"/>
      <c r="O48" s="18" t="s">
        <v>31</v>
      </c>
      <c r="P48" s="31" t="s">
        <v>32</v>
      </c>
    </row>
    <row r="49" spans="1:16" customFormat="1" ht="141" customHeight="1" x14ac:dyDescent="0.15">
      <c r="A49" s="31">
        <v>35</v>
      </c>
      <c r="B49" s="11" t="s">
        <v>199</v>
      </c>
      <c r="C49" s="16" t="s">
        <v>35</v>
      </c>
      <c r="D49" s="11" t="s">
        <v>35</v>
      </c>
      <c r="E49" s="11" t="s">
        <v>200</v>
      </c>
      <c r="F49" s="30" t="s">
        <v>201</v>
      </c>
      <c r="G49" s="11">
        <v>2023</v>
      </c>
      <c r="H49" s="36">
        <v>1500</v>
      </c>
      <c r="I49" s="36"/>
      <c r="J49" s="11">
        <v>1500</v>
      </c>
      <c r="K49" s="11">
        <v>1000</v>
      </c>
      <c r="L49" s="11">
        <v>500</v>
      </c>
      <c r="M49" s="36"/>
      <c r="N49" s="18"/>
      <c r="O49" s="18" t="s">
        <v>31</v>
      </c>
      <c r="P49" s="31"/>
    </row>
    <row r="50" spans="1:16" customFormat="1" ht="90.95" customHeight="1" x14ac:dyDescent="0.15">
      <c r="A50" s="31">
        <v>36</v>
      </c>
      <c r="B50" s="11" t="s">
        <v>202</v>
      </c>
      <c r="C50" s="16" t="s">
        <v>35</v>
      </c>
      <c r="D50" s="11" t="s">
        <v>35</v>
      </c>
      <c r="E50" s="11" t="s">
        <v>203</v>
      </c>
      <c r="F50" s="30" t="s">
        <v>204</v>
      </c>
      <c r="G50" s="11" t="s">
        <v>183</v>
      </c>
      <c r="H50" s="36">
        <v>10540</v>
      </c>
      <c r="I50" s="36"/>
      <c r="J50" s="11">
        <v>4000</v>
      </c>
      <c r="K50" s="11"/>
      <c r="L50" s="11"/>
      <c r="M50" s="36">
        <v>4000</v>
      </c>
      <c r="N50" s="18"/>
      <c r="O50" s="18" t="s">
        <v>205</v>
      </c>
      <c r="P50" s="31"/>
    </row>
    <row r="51" spans="1:16" customFormat="1" ht="156" customHeight="1" x14ac:dyDescent="0.15">
      <c r="A51" s="31">
        <v>37</v>
      </c>
      <c r="B51" s="11" t="s">
        <v>206</v>
      </c>
      <c r="C51" s="11" t="s">
        <v>207</v>
      </c>
      <c r="D51" s="11" t="s">
        <v>208</v>
      </c>
      <c r="E51" s="11" t="s">
        <v>209</v>
      </c>
      <c r="F51" s="30" t="s">
        <v>210</v>
      </c>
      <c r="G51" s="11">
        <v>2023</v>
      </c>
      <c r="H51" s="11">
        <v>1200</v>
      </c>
      <c r="I51" s="11"/>
      <c r="J51" s="11">
        <v>1200</v>
      </c>
      <c r="K51" s="11">
        <v>300</v>
      </c>
      <c r="L51" s="11"/>
      <c r="M51" s="11"/>
      <c r="N51" s="11">
        <v>900</v>
      </c>
      <c r="O51" s="12" t="s">
        <v>31</v>
      </c>
      <c r="P51" s="31"/>
    </row>
    <row r="52" spans="1:16" customFormat="1" ht="110.1" customHeight="1" x14ac:dyDescent="0.15">
      <c r="A52" s="31">
        <v>38</v>
      </c>
      <c r="B52" s="11" t="s">
        <v>211</v>
      </c>
      <c r="C52" s="11" t="s">
        <v>207</v>
      </c>
      <c r="D52" s="11" t="s">
        <v>207</v>
      </c>
      <c r="E52" s="11" t="s">
        <v>212</v>
      </c>
      <c r="F52" s="30" t="s">
        <v>213</v>
      </c>
      <c r="G52" s="11" t="s">
        <v>183</v>
      </c>
      <c r="H52" s="11">
        <v>4500</v>
      </c>
      <c r="I52" s="11"/>
      <c r="J52" s="11">
        <v>2000</v>
      </c>
      <c r="K52" s="11">
        <v>2000</v>
      </c>
      <c r="L52" s="11"/>
      <c r="M52" s="11"/>
      <c r="N52" s="11"/>
      <c r="O52" s="12" t="s">
        <v>214</v>
      </c>
      <c r="P52" s="31"/>
    </row>
    <row r="53" spans="1:16" customFormat="1" ht="48" customHeight="1" x14ac:dyDescent="0.15">
      <c r="A53" s="31">
        <v>39</v>
      </c>
      <c r="B53" s="11" t="s">
        <v>215</v>
      </c>
      <c r="C53" s="11" t="s">
        <v>216</v>
      </c>
      <c r="D53" s="11" t="s">
        <v>43</v>
      </c>
      <c r="E53" s="11" t="s">
        <v>217</v>
      </c>
      <c r="F53" s="30" t="s">
        <v>218</v>
      </c>
      <c r="G53" s="11">
        <v>2023</v>
      </c>
      <c r="H53" s="11">
        <v>1000</v>
      </c>
      <c r="I53" s="36"/>
      <c r="J53" s="11">
        <v>1000</v>
      </c>
      <c r="K53" s="11"/>
      <c r="L53" s="11"/>
      <c r="M53" s="11"/>
      <c r="N53" s="11">
        <v>1000</v>
      </c>
      <c r="O53" s="12" t="s">
        <v>31</v>
      </c>
      <c r="P53" s="31"/>
    </row>
    <row r="54" spans="1:16" customFormat="1" ht="48" customHeight="1" x14ac:dyDescent="0.15">
      <c r="A54" s="31">
        <v>40</v>
      </c>
      <c r="B54" s="11" t="s">
        <v>219</v>
      </c>
      <c r="C54" s="11" t="s">
        <v>220</v>
      </c>
      <c r="D54" s="11" t="s">
        <v>43</v>
      </c>
      <c r="E54" s="11" t="s">
        <v>217</v>
      </c>
      <c r="F54" s="30" t="s">
        <v>221</v>
      </c>
      <c r="G54" s="11" t="s">
        <v>183</v>
      </c>
      <c r="H54" s="11">
        <v>4000</v>
      </c>
      <c r="I54" s="36"/>
      <c r="J54" s="11">
        <v>2000</v>
      </c>
      <c r="K54" s="11"/>
      <c r="L54" s="11"/>
      <c r="M54" s="11"/>
      <c r="N54" s="11">
        <v>2000</v>
      </c>
      <c r="O54" s="12" t="s">
        <v>222</v>
      </c>
      <c r="P54" s="31"/>
    </row>
    <row r="55" spans="1:16" customFormat="1" ht="96.95" customHeight="1" x14ac:dyDescent="0.15">
      <c r="A55" s="31">
        <v>41</v>
      </c>
      <c r="B55" s="11" t="s">
        <v>223</v>
      </c>
      <c r="C55" s="11" t="s">
        <v>224</v>
      </c>
      <c r="D55" s="11" t="s">
        <v>224</v>
      </c>
      <c r="E55" s="11" t="s">
        <v>225</v>
      </c>
      <c r="F55" s="30" t="s">
        <v>226</v>
      </c>
      <c r="G55" s="11" t="s">
        <v>183</v>
      </c>
      <c r="H55" s="11">
        <v>7465</v>
      </c>
      <c r="I55" s="36"/>
      <c r="J55" s="11">
        <v>4465</v>
      </c>
      <c r="K55" s="11"/>
      <c r="L55" s="11">
        <v>1465</v>
      </c>
      <c r="M55" s="11">
        <v>3000</v>
      </c>
      <c r="N55" s="11"/>
      <c r="O55" s="12" t="s">
        <v>227</v>
      </c>
      <c r="P55" s="31"/>
    </row>
    <row r="56" spans="1:16" customFormat="1" ht="78.95" customHeight="1" x14ac:dyDescent="0.15">
      <c r="A56" s="31">
        <v>42</v>
      </c>
      <c r="B56" s="11" t="s">
        <v>228</v>
      </c>
      <c r="C56" s="11" t="s">
        <v>229</v>
      </c>
      <c r="D56" s="11" t="s">
        <v>197</v>
      </c>
      <c r="E56" s="11" t="s">
        <v>230</v>
      </c>
      <c r="F56" s="30" t="s">
        <v>231</v>
      </c>
      <c r="G56" s="11">
        <v>2023</v>
      </c>
      <c r="H56" s="11">
        <v>500</v>
      </c>
      <c r="I56" s="11"/>
      <c r="J56" s="11">
        <v>500</v>
      </c>
      <c r="K56" s="11"/>
      <c r="L56" s="11"/>
      <c r="M56" s="11"/>
      <c r="N56" s="11">
        <v>500</v>
      </c>
      <c r="O56" s="12" t="s">
        <v>31</v>
      </c>
      <c r="P56" s="31"/>
    </row>
    <row r="57" spans="1:16" customFormat="1" ht="51" customHeight="1" x14ac:dyDescent="0.15">
      <c r="A57" s="31">
        <v>43</v>
      </c>
      <c r="B57" s="11" t="s">
        <v>232</v>
      </c>
      <c r="C57" s="11" t="s">
        <v>233</v>
      </c>
      <c r="D57" s="11" t="s">
        <v>197</v>
      </c>
      <c r="E57" s="11" t="s">
        <v>234</v>
      </c>
      <c r="F57" s="30" t="s">
        <v>235</v>
      </c>
      <c r="G57" s="11">
        <v>2023</v>
      </c>
      <c r="H57" s="11">
        <v>2900</v>
      </c>
      <c r="I57" s="11"/>
      <c r="J57" s="11">
        <v>2900</v>
      </c>
      <c r="K57" s="11"/>
      <c r="L57" s="11"/>
      <c r="M57" s="11"/>
      <c r="N57" s="11">
        <v>2900</v>
      </c>
      <c r="O57" s="12" t="s">
        <v>31</v>
      </c>
      <c r="P57" s="31"/>
    </row>
    <row r="58" spans="1:16" customFormat="1" ht="51" customHeight="1" x14ac:dyDescent="0.15">
      <c r="A58" s="31">
        <v>44</v>
      </c>
      <c r="B58" s="11" t="s">
        <v>236</v>
      </c>
      <c r="C58" s="11" t="s">
        <v>237</v>
      </c>
      <c r="D58" s="11" t="s">
        <v>238</v>
      </c>
      <c r="E58" s="11" t="s">
        <v>239</v>
      </c>
      <c r="F58" s="30" t="s">
        <v>240</v>
      </c>
      <c r="G58" s="11">
        <v>2023</v>
      </c>
      <c r="H58" s="11">
        <v>1657</v>
      </c>
      <c r="I58" s="36"/>
      <c r="J58" s="11">
        <v>1657</v>
      </c>
      <c r="K58" s="11"/>
      <c r="L58" s="11"/>
      <c r="M58" s="11"/>
      <c r="N58" s="11">
        <v>1657</v>
      </c>
      <c r="O58" s="12" t="s">
        <v>31</v>
      </c>
      <c r="P58" s="31" t="s">
        <v>32</v>
      </c>
    </row>
    <row r="59" spans="1:16" customFormat="1" ht="69" customHeight="1" x14ac:dyDescent="0.15">
      <c r="A59" s="31">
        <v>45</v>
      </c>
      <c r="B59" s="11" t="s">
        <v>241</v>
      </c>
      <c r="C59" s="11" t="s">
        <v>242</v>
      </c>
      <c r="D59" s="11" t="s">
        <v>238</v>
      </c>
      <c r="E59" s="11" t="s">
        <v>243</v>
      </c>
      <c r="F59" s="30" t="s">
        <v>244</v>
      </c>
      <c r="G59" s="11">
        <v>2023</v>
      </c>
      <c r="H59" s="11">
        <v>2508</v>
      </c>
      <c r="I59" s="36"/>
      <c r="J59" s="11">
        <v>2508</v>
      </c>
      <c r="K59" s="11"/>
      <c r="L59" s="11"/>
      <c r="M59" s="11"/>
      <c r="N59" s="11">
        <v>2508</v>
      </c>
      <c r="O59" s="12" t="s">
        <v>31</v>
      </c>
      <c r="P59" s="31" t="s">
        <v>32</v>
      </c>
    </row>
    <row r="60" spans="1:16" customFormat="1" ht="51" customHeight="1" x14ac:dyDescent="0.15">
      <c r="A60" s="31">
        <v>46</v>
      </c>
      <c r="B60" s="11" t="s">
        <v>245</v>
      </c>
      <c r="C60" s="11" t="s">
        <v>246</v>
      </c>
      <c r="D60" s="11" t="s">
        <v>247</v>
      </c>
      <c r="E60" s="11" t="s">
        <v>168</v>
      </c>
      <c r="F60" s="30" t="s">
        <v>248</v>
      </c>
      <c r="G60" s="11">
        <v>2023</v>
      </c>
      <c r="H60" s="11">
        <v>510</v>
      </c>
      <c r="I60" s="36"/>
      <c r="J60" s="11">
        <v>510</v>
      </c>
      <c r="K60" s="11"/>
      <c r="L60" s="11"/>
      <c r="M60" s="11"/>
      <c r="N60" s="11">
        <v>510</v>
      </c>
      <c r="O60" s="12" t="s">
        <v>31</v>
      </c>
      <c r="P60" s="47"/>
    </row>
    <row r="61" spans="1:16" s="21" customFormat="1" ht="30" customHeight="1" x14ac:dyDescent="0.15">
      <c r="A61" s="55" t="s">
        <v>249</v>
      </c>
      <c r="B61" s="56"/>
      <c r="C61" s="56"/>
      <c r="D61" s="56"/>
      <c r="E61" s="56"/>
      <c r="F61" s="57"/>
      <c r="G61" s="56"/>
      <c r="H61" s="29">
        <f t="shared" ref="H61:N61" si="8">SUM(H62:H80)</f>
        <v>384594</v>
      </c>
      <c r="I61" s="29">
        <f t="shared" si="8"/>
        <v>0</v>
      </c>
      <c r="J61" s="29">
        <f t="shared" si="8"/>
        <v>87200</v>
      </c>
      <c r="K61" s="29">
        <f t="shared" si="8"/>
        <v>0</v>
      </c>
      <c r="L61" s="29">
        <f t="shared" si="8"/>
        <v>0</v>
      </c>
      <c r="M61" s="29">
        <f t="shared" si="8"/>
        <v>12400</v>
      </c>
      <c r="N61" s="29">
        <f t="shared" si="8"/>
        <v>74800</v>
      </c>
      <c r="O61" s="28"/>
      <c r="P61" s="31"/>
    </row>
    <row r="62" spans="1:16" customFormat="1" ht="63.95" customHeight="1" x14ac:dyDescent="0.15">
      <c r="A62" s="11">
        <v>47</v>
      </c>
      <c r="B62" s="11" t="s">
        <v>250</v>
      </c>
      <c r="C62" s="11" t="s">
        <v>251</v>
      </c>
      <c r="D62" s="11" t="s">
        <v>56</v>
      </c>
      <c r="E62" s="11" t="s">
        <v>252</v>
      </c>
      <c r="F62" s="30" t="s">
        <v>253</v>
      </c>
      <c r="G62" s="11" t="s">
        <v>183</v>
      </c>
      <c r="H62" s="11">
        <v>15000</v>
      </c>
      <c r="I62" s="11"/>
      <c r="J62" s="11">
        <v>8000</v>
      </c>
      <c r="K62" s="11"/>
      <c r="L62" s="11"/>
      <c r="M62" s="11"/>
      <c r="N62" s="11">
        <v>8000</v>
      </c>
      <c r="O62" s="12" t="s">
        <v>254</v>
      </c>
      <c r="P62" s="31"/>
    </row>
    <row r="63" spans="1:16" customFormat="1" ht="81.95" customHeight="1" x14ac:dyDescent="0.15">
      <c r="A63" s="11">
        <v>48</v>
      </c>
      <c r="B63" s="11" t="s">
        <v>255</v>
      </c>
      <c r="C63" s="11" t="s">
        <v>256</v>
      </c>
      <c r="D63" s="11" t="s">
        <v>56</v>
      </c>
      <c r="E63" s="11" t="s">
        <v>257</v>
      </c>
      <c r="F63" s="30" t="s">
        <v>258</v>
      </c>
      <c r="G63" s="11" t="s">
        <v>183</v>
      </c>
      <c r="H63" s="11">
        <v>10000</v>
      </c>
      <c r="I63" s="11"/>
      <c r="J63" s="11">
        <v>5000</v>
      </c>
      <c r="K63" s="11"/>
      <c r="L63" s="11"/>
      <c r="M63" s="11"/>
      <c r="N63" s="11">
        <v>5000</v>
      </c>
      <c r="O63" s="12" t="s">
        <v>254</v>
      </c>
      <c r="P63" s="31" t="s">
        <v>32</v>
      </c>
    </row>
    <row r="64" spans="1:16" customFormat="1" ht="92.1" customHeight="1" x14ac:dyDescent="0.15">
      <c r="A64" s="11">
        <v>49</v>
      </c>
      <c r="B64" s="11" t="s">
        <v>259</v>
      </c>
      <c r="C64" s="11" t="s">
        <v>260</v>
      </c>
      <c r="D64" s="11" t="s">
        <v>56</v>
      </c>
      <c r="E64" s="11" t="s">
        <v>261</v>
      </c>
      <c r="F64" s="30" t="s">
        <v>262</v>
      </c>
      <c r="G64" s="11" t="s">
        <v>183</v>
      </c>
      <c r="H64" s="11">
        <v>11494</v>
      </c>
      <c r="I64" s="11"/>
      <c r="J64" s="11">
        <v>5000</v>
      </c>
      <c r="K64" s="11"/>
      <c r="L64" s="11"/>
      <c r="M64" s="11"/>
      <c r="N64" s="11">
        <v>5000</v>
      </c>
      <c r="O64" s="12" t="s">
        <v>263</v>
      </c>
      <c r="P64" s="31" t="s">
        <v>32</v>
      </c>
    </row>
    <row r="65" spans="1:16" customFormat="1" ht="54" x14ac:dyDescent="0.15">
      <c r="A65" s="11">
        <v>50</v>
      </c>
      <c r="B65" s="11" t="s">
        <v>264</v>
      </c>
      <c r="C65" s="11" t="s">
        <v>265</v>
      </c>
      <c r="D65" s="11" t="s">
        <v>56</v>
      </c>
      <c r="E65" s="11" t="s">
        <v>63</v>
      </c>
      <c r="F65" s="30" t="s">
        <v>266</v>
      </c>
      <c r="G65" s="11" t="s">
        <v>183</v>
      </c>
      <c r="H65" s="11">
        <v>20000</v>
      </c>
      <c r="I65" s="11"/>
      <c r="J65" s="11">
        <v>10000</v>
      </c>
      <c r="K65" s="11"/>
      <c r="L65" s="11"/>
      <c r="M65" s="11"/>
      <c r="N65" s="11">
        <v>10000</v>
      </c>
      <c r="O65" s="12" t="s">
        <v>267</v>
      </c>
      <c r="P65" s="31"/>
    </row>
    <row r="66" spans="1:16" customFormat="1" ht="48" customHeight="1" x14ac:dyDescent="0.15">
      <c r="A66" s="11">
        <v>51</v>
      </c>
      <c r="B66" s="11" t="s">
        <v>268</v>
      </c>
      <c r="C66" s="11" t="s">
        <v>269</v>
      </c>
      <c r="D66" s="11" t="s">
        <v>72</v>
      </c>
      <c r="E66" s="11" t="s">
        <v>270</v>
      </c>
      <c r="F66" s="30" t="s">
        <v>271</v>
      </c>
      <c r="G66" s="11">
        <v>2023</v>
      </c>
      <c r="H66" s="11">
        <v>2300</v>
      </c>
      <c r="I66" s="11"/>
      <c r="J66" s="11">
        <v>2300</v>
      </c>
      <c r="K66" s="11"/>
      <c r="L66" s="11"/>
      <c r="M66" s="11"/>
      <c r="N66" s="11">
        <v>2300</v>
      </c>
      <c r="O66" s="12" t="s">
        <v>103</v>
      </c>
      <c r="P66" s="31"/>
    </row>
    <row r="67" spans="1:16" customFormat="1" ht="48" customHeight="1" x14ac:dyDescent="0.15">
      <c r="A67" s="11">
        <v>52</v>
      </c>
      <c r="B67" s="11" t="s">
        <v>272</v>
      </c>
      <c r="C67" s="11" t="s">
        <v>273</v>
      </c>
      <c r="D67" s="11" t="s">
        <v>72</v>
      </c>
      <c r="E67" s="11" t="s">
        <v>274</v>
      </c>
      <c r="F67" s="30" t="s">
        <v>275</v>
      </c>
      <c r="G67" s="11">
        <v>2023</v>
      </c>
      <c r="H67" s="11">
        <v>3000</v>
      </c>
      <c r="I67" s="11"/>
      <c r="J67" s="11">
        <v>3000</v>
      </c>
      <c r="K67" s="11"/>
      <c r="L67" s="11"/>
      <c r="M67" s="11"/>
      <c r="N67" s="11">
        <v>3000</v>
      </c>
      <c r="O67" s="12" t="s">
        <v>103</v>
      </c>
      <c r="P67" s="31"/>
    </row>
    <row r="68" spans="1:16" customFormat="1" ht="75" customHeight="1" x14ac:dyDescent="0.15">
      <c r="A68" s="11">
        <v>53</v>
      </c>
      <c r="B68" s="11" t="s">
        <v>276</v>
      </c>
      <c r="C68" s="11" t="s">
        <v>277</v>
      </c>
      <c r="D68" s="11" t="s">
        <v>72</v>
      </c>
      <c r="E68" s="11" t="s">
        <v>278</v>
      </c>
      <c r="F68" s="30" t="s">
        <v>279</v>
      </c>
      <c r="G68" s="11">
        <v>2023</v>
      </c>
      <c r="H68" s="11">
        <v>3500</v>
      </c>
      <c r="I68" s="11"/>
      <c r="J68" s="11">
        <v>3500</v>
      </c>
      <c r="K68" s="11"/>
      <c r="L68" s="11"/>
      <c r="M68" s="11"/>
      <c r="N68" s="11">
        <v>3500</v>
      </c>
      <c r="O68" s="12" t="s">
        <v>103</v>
      </c>
      <c r="P68" s="31" t="s">
        <v>32</v>
      </c>
    </row>
    <row r="69" spans="1:16" customFormat="1" ht="63.95" customHeight="1" x14ac:dyDescent="0.15">
      <c r="A69" s="11">
        <v>54</v>
      </c>
      <c r="B69" s="11" t="s">
        <v>280</v>
      </c>
      <c r="C69" s="11" t="s">
        <v>281</v>
      </c>
      <c r="D69" s="11" t="s">
        <v>72</v>
      </c>
      <c r="E69" s="11" t="s">
        <v>73</v>
      </c>
      <c r="F69" s="30" t="s">
        <v>282</v>
      </c>
      <c r="G69" s="11" t="s">
        <v>173</v>
      </c>
      <c r="H69" s="11">
        <v>31500</v>
      </c>
      <c r="I69" s="11"/>
      <c r="J69" s="11">
        <v>20000</v>
      </c>
      <c r="K69" s="11"/>
      <c r="L69" s="11"/>
      <c r="M69" s="11"/>
      <c r="N69" s="11">
        <v>20000</v>
      </c>
      <c r="O69" s="12" t="s">
        <v>283</v>
      </c>
      <c r="P69" s="31"/>
    </row>
    <row r="70" spans="1:16" customFormat="1" ht="60.95" customHeight="1" x14ac:dyDescent="0.15">
      <c r="A70" s="11">
        <v>55</v>
      </c>
      <c r="B70" s="11" t="s">
        <v>284</v>
      </c>
      <c r="C70" s="11" t="s">
        <v>285</v>
      </c>
      <c r="D70" s="11" t="s">
        <v>72</v>
      </c>
      <c r="E70" s="11" t="s">
        <v>286</v>
      </c>
      <c r="F70" s="30" t="s">
        <v>287</v>
      </c>
      <c r="G70" s="11">
        <v>2023</v>
      </c>
      <c r="H70" s="11">
        <v>3000</v>
      </c>
      <c r="I70" s="11">
        <v>0</v>
      </c>
      <c r="J70" s="11">
        <v>3000</v>
      </c>
      <c r="K70" s="11"/>
      <c r="L70" s="11"/>
      <c r="M70" s="11"/>
      <c r="N70" s="11">
        <v>3000</v>
      </c>
      <c r="O70" s="12" t="s">
        <v>65</v>
      </c>
      <c r="P70" s="31" t="s">
        <v>32</v>
      </c>
    </row>
    <row r="71" spans="1:16" customFormat="1" ht="96.95" customHeight="1" x14ac:dyDescent="0.15">
      <c r="A71" s="11">
        <v>56</v>
      </c>
      <c r="B71" s="11" t="s">
        <v>288</v>
      </c>
      <c r="C71" s="11" t="s">
        <v>289</v>
      </c>
      <c r="D71" s="11" t="s">
        <v>72</v>
      </c>
      <c r="E71" s="11" t="s">
        <v>290</v>
      </c>
      <c r="F71" s="30" t="s">
        <v>291</v>
      </c>
      <c r="G71" s="11">
        <v>2023</v>
      </c>
      <c r="H71" s="11">
        <v>1000</v>
      </c>
      <c r="I71" s="11"/>
      <c r="J71" s="11">
        <v>1000</v>
      </c>
      <c r="K71" s="11"/>
      <c r="L71" s="11"/>
      <c r="M71" s="11"/>
      <c r="N71" s="11">
        <v>1000</v>
      </c>
      <c r="O71" s="12" t="s">
        <v>65</v>
      </c>
      <c r="P71" s="31" t="s">
        <v>32</v>
      </c>
    </row>
    <row r="72" spans="1:16" customFormat="1" ht="90.95" customHeight="1" x14ac:dyDescent="0.15">
      <c r="A72" s="11">
        <v>57</v>
      </c>
      <c r="B72" s="11" t="s">
        <v>292</v>
      </c>
      <c r="C72" s="11" t="s">
        <v>293</v>
      </c>
      <c r="D72" s="11" t="s">
        <v>72</v>
      </c>
      <c r="E72" s="11" t="s">
        <v>121</v>
      </c>
      <c r="F72" s="30" t="s">
        <v>294</v>
      </c>
      <c r="G72" s="11">
        <v>2023</v>
      </c>
      <c r="H72" s="11">
        <v>4000</v>
      </c>
      <c r="I72" s="11">
        <v>0</v>
      </c>
      <c r="J72" s="11">
        <v>4000</v>
      </c>
      <c r="K72" s="11"/>
      <c r="L72" s="11"/>
      <c r="M72" s="11"/>
      <c r="N72" s="11">
        <v>4000</v>
      </c>
      <c r="O72" s="12" t="s">
        <v>65</v>
      </c>
      <c r="P72" s="31"/>
    </row>
    <row r="73" spans="1:16" customFormat="1" ht="78" customHeight="1" x14ac:dyDescent="0.15">
      <c r="A73" s="11">
        <v>58</v>
      </c>
      <c r="B73" s="11" t="s">
        <v>295</v>
      </c>
      <c r="C73" s="11" t="s">
        <v>296</v>
      </c>
      <c r="D73" s="11" t="s">
        <v>108</v>
      </c>
      <c r="E73" s="11" t="s">
        <v>297</v>
      </c>
      <c r="F73" s="30" t="s">
        <v>298</v>
      </c>
      <c r="G73" s="34" t="s">
        <v>173</v>
      </c>
      <c r="H73" s="11">
        <v>4600</v>
      </c>
      <c r="I73" s="36">
        <v>0</v>
      </c>
      <c r="J73" s="11">
        <v>500</v>
      </c>
      <c r="K73" s="11"/>
      <c r="L73" s="11"/>
      <c r="M73" s="11"/>
      <c r="N73" s="11">
        <v>500</v>
      </c>
      <c r="O73" s="12" t="s">
        <v>299</v>
      </c>
      <c r="P73" s="31"/>
    </row>
    <row r="74" spans="1:16" customFormat="1" ht="54" x14ac:dyDescent="0.15">
      <c r="A74" s="11">
        <v>59</v>
      </c>
      <c r="B74" s="14" t="s">
        <v>300</v>
      </c>
      <c r="C74" s="11" t="s">
        <v>301</v>
      </c>
      <c r="D74" s="11" t="s">
        <v>114</v>
      </c>
      <c r="E74" s="11" t="s">
        <v>302</v>
      </c>
      <c r="F74" s="30" t="s">
        <v>303</v>
      </c>
      <c r="G74" s="11">
        <v>2023</v>
      </c>
      <c r="H74" s="31">
        <v>1500</v>
      </c>
      <c r="I74" s="31"/>
      <c r="J74" s="31">
        <v>1500</v>
      </c>
      <c r="K74" s="11"/>
      <c r="L74" s="11"/>
      <c r="M74" s="11"/>
      <c r="N74" s="11">
        <v>1500</v>
      </c>
      <c r="O74" s="12" t="s">
        <v>103</v>
      </c>
      <c r="P74" s="31"/>
    </row>
    <row r="75" spans="1:16" ht="54" x14ac:dyDescent="0.15">
      <c r="A75" s="11">
        <v>60</v>
      </c>
      <c r="B75" s="11" t="s">
        <v>304</v>
      </c>
      <c r="C75" s="11" t="s">
        <v>305</v>
      </c>
      <c r="D75" s="11" t="s">
        <v>137</v>
      </c>
      <c r="E75" s="11" t="s">
        <v>306</v>
      </c>
      <c r="F75" s="30" t="s">
        <v>307</v>
      </c>
      <c r="G75" s="11" t="s">
        <v>173</v>
      </c>
      <c r="H75" s="31">
        <v>40000</v>
      </c>
      <c r="I75" s="31"/>
      <c r="J75" s="31">
        <v>5000</v>
      </c>
      <c r="K75" s="11"/>
      <c r="L75" s="11"/>
      <c r="M75" s="11"/>
      <c r="N75" s="11">
        <v>5000</v>
      </c>
      <c r="O75" s="12" t="s">
        <v>214</v>
      </c>
      <c r="P75" s="31" t="s">
        <v>32</v>
      </c>
    </row>
    <row r="76" spans="1:16" s="21" customFormat="1" ht="54" x14ac:dyDescent="0.15">
      <c r="A76" s="11">
        <v>61</v>
      </c>
      <c r="B76" s="11" t="s">
        <v>308</v>
      </c>
      <c r="C76" s="11" t="s">
        <v>309</v>
      </c>
      <c r="D76" s="11" t="s">
        <v>137</v>
      </c>
      <c r="E76" s="11" t="s">
        <v>310</v>
      </c>
      <c r="F76" s="30" t="s">
        <v>311</v>
      </c>
      <c r="G76" s="11" t="s">
        <v>173</v>
      </c>
      <c r="H76" s="11">
        <v>120000</v>
      </c>
      <c r="I76" s="29"/>
      <c r="J76" s="31">
        <v>1000</v>
      </c>
      <c r="K76" s="29"/>
      <c r="L76" s="29"/>
      <c r="M76" s="29"/>
      <c r="N76" s="11">
        <v>1000</v>
      </c>
      <c r="O76" s="12" t="s">
        <v>214</v>
      </c>
      <c r="P76" s="11"/>
    </row>
    <row r="77" spans="1:16" customFormat="1" ht="66" customHeight="1" x14ac:dyDescent="0.15">
      <c r="A77" s="11">
        <v>62</v>
      </c>
      <c r="B77" s="11" t="s">
        <v>312</v>
      </c>
      <c r="C77" s="11" t="s">
        <v>141</v>
      </c>
      <c r="D77" s="11" t="s">
        <v>141</v>
      </c>
      <c r="E77" s="11" t="s">
        <v>313</v>
      </c>
      <c r="F77" s="30" t="s">
        <v>314</v>
      </c>
      <c r="G77" s="11" t="s">
        <v>173</v>
      </c>
      <c r="H77" s="31">
        <v>39300</v>
      </c>
      <c r="I77" s="31"/>
      <c r="J77" s="31">
        <v>2400</v>
      </c>
      <c r="K77" s="11"/>
      <c r="L77" s="11"/>
      <c r="M77" s="11">
        <v>2400</v>
      </c>
      <c r="N77" s="11"/>
      <c r="O77" s="12" t="s">
        <v>214</v>
      </c>
      <c r="P77" s="47"/>
    </row>
    <row r="78" spans="1:16" customFormat="1" ht="81" customHeight="1" x14ac:dyDescent="0.15">
      <c r="A78" s="11">
        <v>63</v>
      </c>
      <c r="B78" s="11" t="s">
        <v>315</v>
      </c>
      <c r="C78" s="11" t="s">
        <v>141</v>
      </c>
      <c r="D78" s="11" t="s">
        <v>72</v>
      </c>
      <c r="E78" s="11" t="s">
        <v>316</v>
      </c>
      <c r="F78" s="30" t="s">
        <v>317</v>
      </c>
      <c r="G78" s="11" t="s">
        <v>173</v>
      </c>
      <c r="H78" s="31">
        <v>46400</v>
      </c>
      <c r="I78" s="31"/>
      <c r="J78" s="31">
        <v>5000</v>
      </c>
      <c r="K78" s="11"/>
      <c r="L78" s="11"/>
      <c r="M78" s="11">
        <v>5000</v>
      </c>
      <c r="N78" s="11"/>
      <c r="O78" s="12" t="s">
        <v>214</v>
      </c>
      <c r="P78" s="31"/>
    </row>
    <row r="79" spans="1:16" customFormat="1" ht="152.1" customHeight="1" x14ac:dyDescent="0.15">
      <c r="A79" s="11">
        <v>64</v>
      </c>
      <c r="B79" s="11" t="s">
        <v>318</v>
      </c>
      <c r="C79" s="11" t="s">
        <v>141</v>
      </c>
      <c r="D79" s="11" t="s">
        <v>72</v>
      </c>
      <c r="E79" s="11" t="s">
        <v>319</v>
      </c>
      <c r="F79" s="30" t="s">
        <v>320</v>
      </c>
      <c r="G79" s="11" t="s">
        <v>173</v>
      </c>
      <c r="H79" s="31">
        <v>26000</v>
      </c>
      <c r="I79" s="31"/>
      <c r="J79" s="31">
        <v>5000</v>
      </c>
      <c r="K79" s="11"/>
      <c r="L79" s="11"/>
      <c r="M79" s="11">
        <v>5000</v>
      </c>
      <c r="N79" s="11"/>
      <c r="O79" s="12" t="s">
        <v>214</v>
      </c>
      <c r="P79" s="31"/>
    </row>
    <row r="80" spans="1:16" ht="60" customHeight="1" x14ac:dyDescent="0.15">
      <c r="A80" s="11">
        <v>65</v>
      </c>
      <c r="B80" s="11" t="s">
        <v>321</v>
      </c>
      <c r="C80" s="11" t="s">
        <v>322</v>
      </c>
      <c r="D80" s="11" t="s">
        <v>323</v>
      </c>
      <c r="E80" s="11" t="s">
        <v>324</v>
      </c>
      <c r="F80" s="30" t="s">
        <v>325</v>
      </c>
      <c r="G80" s="11">
        <v>2023</v>
      </c>
      <c r="H80" s="31">
        <v>2000</v>
      </c>
      <c r="I80" s="31"/>
      <c r="J80" s="31">
        <v>2000</v>
      </c>
      <c r="K80" s="11"/>
      <c r="L80" s="11"/>
      <c r="M80" s="11"/>
      <c r="N80" s="11">
        <v>2000</v>
      </c>
      <c r="O80" s="12" t="s">
        <v>326</v>
      </c>
      <c r="P80" s="31"/>
    </row>
    <row r="81" spans="1:16" s="21" customFormat="1" ht="30" customHeight="1" x14ac:dyDescent="0.15">
      <c r="A81" s="55" t="s">
        <v>327</v>
      </c>
      <c r="B81" s="56"/>
      <c r="C81" s="56"/>
      <c r="D81" s="56"/>
      <c r="E81" s="56"/>
      <c r="F81" s="57"/>
      <c r="G81" s="56"/>
      <c r="H81" s="29">
        <f t="shared" ref="H81:N81" si="9">SUM(H82:H92)</f>
        <v>16636</v>
      </c>
      <c r="I81" s="29">
        <f t="shared" si="9"/>
        <v>0</v>
      </c>
      <c r="J81" s="29">
        <f t="shared" si="9"/>
        <v>11686</v>
      </c>
      <c r="K81" s="29">
        <f t="shared" si="9"/>
        <v>5296</v>
      </c>
      <c r="L81" s="29">
        <f t="shared" si="9"/>
        <v>3040</v>
      </c>
      <c r="M81" s="29">
        <f t="shared" si="9"/>
        <v>1500</v>
      </c>
      <c r="N81" s="29">
        <f t="shared" si="9"/>
        <v>1850</v>
      </c>
      <c r="O81" s="28"/>
      <c r="P81" s="11"/>
    </row>
    <row r="82" spans="1:16" customFormat="1" ht="72" customHeight="1" x14ac:dyDescent="0.15">
      <c r="A82" s="11">
        <v>66</v>
      </c>
      <c r="B82" s="11" t="s">
        <v>328</v>
      </c>
      <c r="C82" s="11" t="s">
        <v>99</v>
      </c>
      <c r="D82" s="11" t="s">
        <v>99</v>
      </c>
      <c r="E82" s="11" t="s">
        <v>329</v>
      </c>
      <c r="F82" s="30" t="s">
        <v>330</v>
      </c>
      <c r="G82" s="11" t="s">
        <v>183</v>
      </c>
      <c r="H82" s="11">
        <v>6500</v>
      </c>
      <c r="I82" s="11"/>
      <c r="J82" s="11">
        <v>3500</v>
      </c>
      <c r="K82" s="11">
        <v>2000</v>
      </c>
      <c r="L82" s="11">
        <v>1500</v>
      </c>
      <c r="M82" s="11"/>
      <c r="N82" s="11"/>
      <c r="O82" s="12" t="s">
        <v>214</v>
      </c>
      <c r="P82" s="47"/>
    </row>
    <row r="83" spans="1:16" customFormat="1" ht="60" customHeight="1" x14ac:dyDescent="0.15">
      <c r="A83" s="11">
        <v>67</v>
      </c>
      <c r="B83" s="11" t="s">
        <v>331</v>
      </c>
      <c r="C83" s="11" t="s">
        <v>99</v>
      </c>
      <c r="D83" s="11" t="s">
        <v>99</v>
      </c>
      <c r="E83" s="11" t="s">
        <v>332</v>
      </c>
      <c r="F83" s="30" t="s">
        <v>333</v>
      </c>
      <c r="G83" s="11" t="s">
        <v>183</v>
      </c>
      <c r="H83" s="11">
        <v>2000</v>
      </c>
      <c r="I83" s="11"/>
      <c r="J83" s="11">
        <v>1000</v>
      </c>
      <c r="K83" s="11">
        <v>500</v>
      </c>
      <c r="L83" s="11">
        <v>0</v>
      </c>
      <c r="M83" s="11">
        <v>500</v>
      </c>
      <c r="N83" s="11"/>
      <c r="O83" s="12" t="s">
        <v>214</v>
      </c>
      <c r="P83" s="31"/>
    </row>
    <row r="84" spans="1:16" ht="48" customHeight="1" x14ac:dyDescent="0.15">
      <c r="A84" s="11">
        <v>68</v>
      </c>
      <c r="B84" s="11" t="s">
        <v>334</v>
      </c>
      <c r="C84" s="11" t="s">
        <v>137</v>
      </c>
      <c r="D84" s="11" t="s">
        <v>137</v>
      </c>
      <c r="E84" s="11" t="s">
        <v>335</v>
      </c>
      <c r="F84" s="30" t="s">
        <v>336</v>
      </c>
      <c r="G84" s="11">
        <v>2023</v>
      </c>
      <c r="H84" s="11">
        <v>500</v>
      </c>
      <c r="I84" s="36"/>
      <c r="J84" s="11">
        <v>500</v>
      </c>
      <c r="K84" s="11">
        <v>500</v>
      </c>
      <c r="L84" s="11"/>
      <c r="M84" s="11"/>
      <c r="N84" s="11"/>
      <c r="O84" s="12" t="s">
        <v>31</v>
      </c>
      <c r="P84" s="31"/>
    </row>
    <row r="85" spans="1:16" ht="93" customHeight="1" x14ac:dyDescent="0.15">
      <c r="A85" s="11">
        <v>69</v>
      </c>
      <c r="B85" s="32" t="s">
        <v>337</v>
      </c>
      <c r="C85" s="32" t="s">
        <v>338</v>
      </c>
      <c r="D85" s="32" t="s">
        <v>338</v>
      </c>
      <c r="E85" s="32" t="s">
        <v>339</v>
      </c>
      <c r="F85" s="33" t="s">
        <v>340</v>
      </c>
      <c r="G85" s="11">
        <v>2023</v>
      </c>
      <c r="H85" s="11">
        <v>600</v>
      </c>
      <c r="I85" s="36"/>
      <c r="J85" s="11">
        <v>600</v>
      </c>
      <c r="K85" s="11"/>
      <c r="L85" s="11">
        <v>100</v>
      </c>
      <c r="M85" s="11"/>
      <c r="N85" s="11">
        <v>500</v>
      </c>
      <c r="O85" s="12" t="s">
        <v>31</v>
      </c>
      <c r="P85" s="11"/>
    </row>
    <row r="86" spans="1:16" ht="66.95" customHeight="1" x14ac:dyDescent="0.15">
      <c r="A86" s="11">
        <v>70</v>
      </c>
      <c r="B86" s="32" t="s">
        <v>341</v>
      </c>
      <c r="C86" s="32" t="s">
        <v>338</v>
      </c>
      <c r="D86" s="32" t="s">
        <v>338</v>
      </c>
      <c r="E86" s="32" t="s">
        <v>339</v>
      </c>
      <c r="F86" s="33" t="s">
        <v>342</v>
      </c>
      <c r="G86" s="11">
        <v>2023</v>
      </c>
      <c r="H86" s="11">
        <v>500</v>
      </c>
      <c r="I86" s="36"/>
      <c r="J86" s="11">
        <v>500</v>
      </c>
      <c r="K86" s="11"/>
      <c r="L86" s="11">
        <v>500</v>
      </c>
      <c r="M86" s="11"/>
      <c r="N86" s="11"/>
      <c r="O86" s="12" t="s">
        <v>31</v>
      </c>
      <c r="P86" s="11"/>
    </row>
    <row r="87" spans="1:16" ht="78" customHeight="1" x14ac:dyDescent="0.15">
      <c r="A87" s="11">
        <v>71</v>
      </c>
      <c r="B87" s="11" t="s">
        <v>343</v>
      </c>
      <c r="C87" s="11" t="s">
        <v>50</v>
      </c>
      <c r="D87" s="11" t="s">
        <v>50</v>
      </c>
      <c r="E87" s="11" t="s">
        <v>344</v>
      </c>
      <c r="F87" s="30" t="s">
        <v>345</v>
      </c>
      <c r="G87" s="11">
        <v>2023</v>
      </c>
      <c r="H87" s="11">
        <v>546</v>
      </c>
      <c r="I87" s="11"/>
      <c r="J87" s="11">
        <v>546</v>
      </c>
      <c r="K87" s="11">
        <v>546</v>
      </c>
      <c r="L87" s="11"/>
      <c r="M87" s="11"/>
      <c r="N87" s="11"/>
      <c r="O87" s="12" t="s">
        <v>31</v>
      </c>
      <c r="P87" s="11"/>
    </row>
    <row r="88" spans="1:16" customFormat="1" ht="141" customHeight="1" x14ac:dyDescent="0.15">
      <c r="A88" s="11">
        <v>72</v>
      </c>
      <c r="B88" s="11" t="s">
        <v>346</v>
      </c>
      <c r="C88" s="11" t="s">
        <v>347</v>
      </c>
      <c r="D88" s="11" t="s">
        <v>347</v>
      </c>
      <c r="E88" s="11" t="s">
        <v>348</v>
      </c>
      <c r="F88" s="30" t="s">
        <v>349</v>
      </c>
      <c r="G88" s="11" t="s">
        <v>183</v>
      </c>
      <c r="H88" s="11">
        <v>1500</v>
      </c>
      <c r="I88" s="11"/>
      <c r="J88" s="11">
        <v>750</v>
      </c>
      <c r="K88" s="11">
        <v>750</v>
      </c>
      <c r="L88" s="11"/>
      <c r="M88" s="11"/>
      <c r="N88" s="11"/>
      <c r="O88" s="12" t="s">
        <v>214</v>
      </c>
      <c r="P88" s="11"/>
    </row>
    <row r="89" spans="1:16" customFormat="1" ht="63.95" customHeight="1" x14ac:dyDescent="0.15">
      <c r="A89" s="11">
        <v>73</v>
      </c>
      <c r="B89" s="11" t="s">
        <v>350</v>
      </c>
      <c r="C89" s="11" t="s">
        <v>133</v>
      </c>
      <c r="D89" s="11" t="s">
        <v>133</v>
      </c>
      <c r="E89" s="11" t="s">
        <v>351</v>
      </c>
      <c r="F89" s="30" t="s">
        <v>352</v>
      </c>
      <c r="G89" s="11">
        <v>2023</v>
      </c>
      <c r="H89" s="11">
        <v>2000</v>
      </c>
      <c r="I89" s="36"/>
      <c r="J89" s="11">
        <v>2000</v>
      </c>
      <c r="K89" s="11">
        <v>1000</v>
      </c>
      <c r="L89" s="11"/>
      <c r="M89" s="11">
        <v>1000</v>
      </c>
      <c r="N89" s="11"/>
      <c r="O89" s="12" t="s">
        <v>31</v>
      </c>
      <c r="P89" s="31"/>
    </row>
    <row r="90" spans="1:16" s="21" customFormat="1" ht="108" customHeight="1" x14ac:dyDescent="0.15">
      <c r="A90" s="11">
        <v>74</v>
      </c>
      <c r="B90" s="11" t="s">
        <v>353</v>
      </c>
      <c r="C90" s="11" t="s">
        <v>354</v>
      </c>
      <c r="D90" s="11" t="s">
        <v>354</v>
      </c>
      <c r="E90" s="11" t="s">
        <v>355</v>
      </c>
      <c r="F90" s="30" t="s">
        <v>356</v>
      </c>
      <c r="G90" s="11">
        <v>2023</v>
      </c>
      <c r="H90" s="11">
        <v>800</v>
      </c>
      <c r="I90" s="36"/>
      <c r="J90" s="11">
        <v>800</v>
      </c>
      <c r="K90" s="11"/>
      <c r="L90" s="11"/>
      <c r="M90" s="11"/>
      <c r="N90" s="11">
        <v>800</v>
      </c>
      <c r="O90" s="12" t="s">
        <v>31</v>
      </c>
      <c r="P90" s="11" t="s">
        <v>32</v>
      </c>
    </row>
    <row r="91" spans="1:16" customFormat="1" ht="83.1" customHeight="1" x14ac:dyDescent="0.15">
      <c r="A91" s="11">
        <v>75</v>
      </c>
      <c r="B91" s="11" t="s">
        <v>357</v>
      </c>
      <c r="C91" s="11" t="s">
        <v>358</v>
      </c>
      <c r="D91" s="11" t="s">
        <v>358</v>
      </c>
      <c r="E91" s="11" t="s">
        <v>359</v>
      </c>
      <c r="F91" s="30" t="s">
        <v>360</v>
      </c>
      <c r="G91" s="11">
        <v>2023</v>
      </c>
      <c r="H91" s="11">
        <v>990</v>
      </c>
      <c r="I91" s="11">
        <v>0</v>
      </c>
      <c r="J91" s="11">
        <v>990</v>
      </c>
      <c r="K91" s="11"/>
      <c r="L91" s="11">
        <v>440</v>
      </c>
      <c r="M91" s="11"/>
      <c r="N91" s="11">
        <v>550</v>
      </c>
      <c r="O91" s="12" t="s">
        <v>103</v>
      </c>
      <c r="P91" s="31" t="s">
        <v>32</v>
      </c>
    </row>
    <row r="92" spans="1:16" s="21" customFormat="1" ht="54" customHeight="1" x14ac:dyDescent="0.15">
      <c r="A92" s="11">
        <v>76</v>
      </c>
      <c r="B92" s="11" t="s">
        <v>361</v>
      </c>
      <c r="C92" s="11" t="s">
        <v>247</v>
      </c>
      <c r="D92" s="11" t="s">
        <v>247</v>
      </c>
      <c r="E92" s="11" t="s">
        <v>168</v>
      </c>
      <c r="F92" s="30" t="s">
        <v>362</v>
      </c>
      <c r="G92" s="11" t="s">
        <v>183</v>
      </c>
      <c r="H92" s="11">
        <v>700</v>
      </c>
      <c r="I92" s="11">
        <v>0</v>
      </c>
      <c r="J92" s="11">
        <v>500</v>
      </c>
      <c r="K92" s="11"/>
      <c r="L92" s="11">
        <v>500</v>
      </c>
      <c r="M92" s="11"/>
      <c r="N92" s="11"/>
      <c r="O92" s="12" t="s">
        <v>363</v>
      </c>
      <c r="P92" s="31"/>
    </row>
    <row r="93" spans="1:16" s="21" customFormat="1" ht="30" customHeight="1" x14ac:dyDescent="0.15">
      <c r="A93" s="55" t="s">
        <v>364</v>
      </c>
      <c r="B93" s="56"/>
      <c r="C93" s="56"/>
      <c r="D93" s="56"/>
      <c r="E93" s="56"/>
      <c r="F93" s="57"/>
      <c r="G93" s="56"/>
      <c r="H93" s="29">
        <f t="shared" ref="H93:N93" si="10">SUM(H94:H114)</f>
        <v>74098</v>
      </c>
      <c r="I93" s="29">
        <f t="shared" si="10"/>
        <v>0</v>
      </c>
      <c r="J93" s="29">
        <f t="shared" si="10"/>
        <v>27080</v>
      </c>
      <c r="K93" s="29">
        <f t="shared" si="10"/>
        <v>10177</v>
      </c>
      <c r="L93" s="29">
        <f t="shared" si="10"/>
        <v>8003</v>
      </c>
      <c r="M93" s="29">
        <f t="shared" si="10"/>
        <v>8200</v>
      </c>
      <c r="N93" s="29">
        <f t="shared" si="10"/>
        <v>700</v>
      </c>
      <c r="O93" s="28"/>
      <c r="P93" s="47"/>
    </row>
    <row r="94" spans="1:16" customFormat="1" ht="81" customHeight="1" x14ac:dyDescent="0.15">
      <c r="A94" s="11">
        <v>77</v>
      </c>
      <c r="B94" s="11" t="s">
        <v>365</v>
      </c>
      <c r="C94" s="11" t="s">
        <v>147</v>
      </c>
      <c r="D94" s="11" t="s">
        <v>147</v>
      </c>
      <c r="E94" s="11" t="s">
        <v>366</v>
      </c>
      <c r="F94" s="30" t="s">
        <v>367</v>
      </c>
      <c r="G94" s="34" t="s">
        <v>183</v>
      </c>
      <c r="H94" s="11">
        <v>17710</v>
      </c>
      <c r="I94" s="36"/>
      <c r="J94" s="11">
        <v>4000</v>
      </c>
      <c r="K94" s="11">
        <v>4000</v>
      </c>
      <c r="L94" s="11"/>
      <c r="M94" s="11"/>
      <c r="N94" s="11"/>
      <c r="O94" s="12" t="s">
        <v>214</v>
      </c>
      <c r="P94" s="47"/>
    </row>
    <row r="95" spans="1:16" customFormat="1" ht="108.95" customHeight="1" x14ac:dyDescent="0.15">
      <c r="A95" s="11">
        <v>78</v>
      </c>
      <c r="B95" s="16" t="s">
        <v>368</v>
      </c>
      <c r="C95" s="16" t="s">
        <v>147</v>
      </c>
      <c r="D95" s="16" t="s">
        <v>147</v>
      </c>
      <c r="E95" s="16" t="s">
        <v>369</v>
      </c>
      <c r="F95" s="35" t="s">
        <v>370</v>
      </c>
      <c r="G95" s="11">
        <v>2023</v>
      </c>
      <c r="H95" s="16">
        <v>500</v>
      </c>
      <c r="I95" s="41">
        <v>0</v>
      </c>
      <c r="J95" s="16">
        <v>500</v>
      </c>
      <c r="K95" s="16">
        <v>500</v>
      </c>
      <c r="L95" s="16"/>
      <c r="M95" s="16"/>
      <c r="N95" s="16"/>
      <c r="O95" s="18" t="s">
        <v>31</v>
      </c>
      <c r="P95" s="31"/>
    </row>
    <row r="96" spans="1:16" customFormat="1" ht="63.95" customHeight="1" x14ac:dyDescent="0.15">
      <c r="A96" s="11">
        <v>79</v>
      </c>
      <c r="B96" s="11" t="s">
        <v>371</v>
      </c>
      <c r="C96" s="11" t="s">
        <v>372</v>
      </c>
      <c r="D96" s="11" t="s">
        <v>372</v>
      </c>
      <c r="E96" s="11" t="s">
        <v>238</v>
      </c>
      <c r="F96" s="30" t="s">
        <v>373</v>
      </c>
      <c r="G96" s="11">
        <v>2023</v>
      </c>
      <c r="H96" s="11">
        <v>600</v>
      </c>
      <c r="I96" s="11">
        <v>0</v>
      </c>
      <c r="J96" s="11">
        <v>600</v>
      </c>
      <c r="K96" s="11">
        <v>17</v>
      </c>
      <c r="L96" s="11">
        <v>583</v>
      </c>
      <c r="M96" s="11"/>
      <c r="N96" s="11"/>
      <c r="O96" s="12" t="s">
        <v>31</v>
      </c>
      <c r="P96" s="31" t="s">
        <v>32</v>
      </c>
    </row>
    <row r="97" spans="1:16" customFormat="1" ht="63" customHeight="1" x14ac:dyDescent="0.15">
      <c r="A97" s="11">
        <v>80</v>
      </c>
      <c r="B97" s="11" t="s">
        <v>374</v>
      </c>
      <c r="C97" s="11" t="s">
        <v>372</v>
      </c>
      <c r="D97" s="11" t="s">
        <v>372</v>
      </c>
      <c r="E97" s="11" t="s">
        <v>375</v>
      </c>
      <c r="F97" s="30" t="s">
        <v>376</v>
      </c>
      <c r="G97" s="11">
        <v>2023</v>
      </c>
      <c r="H97" s="11">
        <v>880</v>
      </c>
      <c r="I97" s="11"/>
      <c r="J97" s="11">
        <v>880</v>
      </c>
      <c r="K97" s="11">
        <v>480</v>
      </c>
      <c r="L97" s="11">
        <v>400</v>
      </c>
      <c r="M97" s="11"/>
      <c r="N97" s="11"/>
      <c r="O97" s="12" t="s">
        <v>31</v>
      </c>
      <c r="P97" s="31"/>
    </row>
    <row r="98" spans="1:16" customFormat="1" ht="63.95" customHeight="1" x14ac:dyDescent="0.15">
      <c r="A98" s="11">
        <v>81</v>
      </c>
      <c r="B98" s="11" t="s">
        <v>377</v>
      </c>
      <c r="C98" s="11" t="s">
        <v>372</v>
      </c>
      <c r="D98" s="11" t="s">
        <v>372</v>
      </c>
      <c r="E98" s="11" t="s">
        <v>378</v>
      </c>
      <c r="F98" s="30" t="s">
        <v>379</v>
      </c>
      <c r="G98" s="11" t="s">
        <v>183</v>
      </c>
      <c r="H98" s="11">
        <v>1008</v>
      </c>
      <c r="I98" s="11"/>
      <c r="J98" s="11">
        <v>500</v>
      </c>
      <c r="K98" s="11"/>
      <c r="L98" s="11">
        <v>500</v>
      </c>
      <c r="M98" s="11"/>
      <c r="N98" s="11"/>
      <c r="O98" s="12" t="s">
        <v>214</v>
      </c>
      <c r="P98" s="31"/>
    </row>
    <row r="99" spans="1:16" customFormat="1" ht="50.1" customHeight="1" x14ac:dyDescent="0.15">
      <c r="A99" s="11">
        <v>82</v>
      </c>
      <c r="B99" s="11" t="s">
        <v>380</v>
      </c>
      <c r="C99" s="11" t="s">
        <v>372</v>
      </c>
      <c r="D99" s="11" t="s">
        <v>372</v>
      </c>
      <c r="E99" s="11" t="s">
        <v>238</v>
      </c>
      <c r="F99" s="30" t="s">
        <v>381</v>
      </c>
      <c r="G99" s="11">
        <v>2023</v>
      </c>
      <c r="H99" s="11">
        <v>500</v>
      </c>
      <c r="I99" s="11"/>
      <c r="J99" s="11">
        <v>500</v>
      </c>
      <c r="K99" s="11">
        <v>280</v>
      </c>
      <c r="L99" s="11">
        <v>220</v>
      </c>
      <c r="M99" s="11"/>
      <c r="N99" s="11"/>
      <c r="O99" s="12" t="s">
        <v>31</v>
      </c>
      <c r="P99" s="31"/>
    </row>
    <row r="100" spans="1:16" customFormat="1" ht="54" customHeight="1" x14ac:dyDescent="0.15">
      <c r="A100" s="11">
        <v>83</v>
      </c>
      <c r="B100" s="11" t="s">
        <v>382</v>
      </c>
      <c r="C100" s="14" t="s">
        <v>383</v>
      </c>
      <c r="D100" s="14" t="s">
        <v>383</v>
      </c>
      <c r="E100" s="11" t="s">
        <v>384</v>
      </c>
      <c r="F100" s="30" t="s">
        <v>385</v>
      </c>
      <c r="G100" s="11" t="s">
        <v>183</v>
      </c>
      <c r="H100" s="11">
        <v>2100</v>
      </c>
      <c r="I100" s="11"/>
      <c r="J100" s="11">
        <v>1000</v>
      </c>
      <c r="K100" s="11"/>
      <c r="L100" s="11"/>
      <c r="M100" s="11">
        <v>1000</v>
      </c>
      <c r="N100" s="11"/>
      <c r="O100" s="12" t="s">
        <v>214</v>
      </c>
      <c r="P100" s="31" t="s">
        <v>32</v>
      </c>
    </row>
    <row r="101" spans="1:16" customFormat="1" ht="66.95" customHeight="1" x14ac:dyDescent="0.15">
      <c r="A101" s="11">
        <v>84</v>
      </c>
      <c r="B101" s="11" t="s">
        <v>386</v>
      </c>
      <c r="C101" s="14" t="s">
        <v>114</v>
      </c>
      <c r="D101" s="14" t="s">
        <v>387</v>
      </c>
      <c r="E101" s="11" t="s">
        <v>388</v>
      </c>
      <c r="F101" s="30" t="s">
        <v>389</v>
      </c>
      <c r="G101" s="11">
        <v>2023</v>
      </c>
      <c r="H101" s="11">
        <v>1000</v>
      </c>
      <c r="I101" s="11"/>
      <c r="J101" s="11">
        <v>1000</v>
      </c>
      <c r="K101" s="11">
        <v>300</v>
      </c>
      <c r="L101" s="11"/>
      <c r="M101" s="11"/>
      <c r="N101" s="11">
        <v>700</v>
      </c>
      <c r="O101" s="12" t="s">
        <v>31</v>
      </c>
      <c r="P101" s="31"/>
    </row>
    <row r="102" spans="1:16" customFormat="1" ht="54" customHeight="1" x14ac:dyDescent="0.15">
      <c r="A102" s="11">
        <v>85</v>
      </c>
      <c r="B102" s="11" t="s">
        <v>390</v>
      </c>
      <c r="C102" s="14" t="s">
        <v>137</v>
      </c>
      <c r="D102" s="14" t="s">
        <v>137</v>
      </c>
      <c r="E102" s="11" t="s">
        <v>391</v>
      </c>
      <c r="F102" s="30" t="s">
        <v>392</v>
      </c>
      <c r="G102" s="11" t="s">
        <v>183</v>
      </c>
      <c r="H102" s="11">
        <v>1600</v>
      </c>
      <c r="I102" s="11"/>
      <c r="J102" s="11">
        <v>500</v>
      </c>
      <c r="K102" s="11">
        <v>500</v>
      </c>
      <c r="L102" s="11"/>
      <c r="M102" s="11"/>
      <c r="N102" s="11"/>
      <c r="O102" s="12" t="s">
        <v>214</v>
      </c>
      <c r="P102" s="31"/>
    </row>
    <row r="103" spans="1:16" customFormat="1" ht="51" customHeight="1" x14ac:dyDescent="0.15">
      <c r="A103" s="11">
        <v>86</v>
      </c>
      <c r="B103" s="11" t="s">
        <v>393</v>
      </c>
      <c r="C103" s="11" t="s">
        <v>137</v>
      </c>
      <c r="D103" s="11" t="s">
        <v>137</v>
      </c>
      <c r="E103" s="11" t="s">
        <v>394</v>
      </c>
      <c r="F103" s="30" t="s">
        <v>395</v>
      </c>
      <c r="G103" s="11">
        <v>2023</v>
      </c>
      <c r="H103" s="31">
        <v>600</v>
      </c>
      <c r="I103" s="31"/>
      <c r="J103" s="11">
        <v>600</v>
      </c>
      <c r="K103" s="11"/>
      <c r="L103" s="11">
        <v>600</v>
      </c>
      <c r="M103" s="11"/>
      <c r="N103" s="11"/>
      <c r="O103" s="12" t="s">
        <v>31</v>
      </c>
      <c r="P103" s="31"/>
    </row>
    <row r="104" spans="1:16" s="22" customFormat="1" ht="48" customHeight="1" x14ac:dyDescent="0.15">
      <c r="A104" s="11">
        <v>87</v>
      </c>
      <c r="B104" s="11" t="s">
        <v>396</v>
      </c>
      <c r="C104" s="11" t="s">
        <v>137</v>
      </c>
      <c r="D104" s="11" t="s">
        <v>137</v>
      </c>
      <c r="E104" s="11" t="s">
        <v>134</v>
      </c>
      <c r="F104" s="30" t="s">
        <v>397</v>
      </c>
      <c r="G104" s="11" t="s">
        <v>183</v>
      </c>
      <c r="H104" s="11">
        <v>6000</v>
      </c>
      <c r="I104" s="36"/>
      <c r="J104" s="11">
        <v>1000</v>
      </c>
      <c r="K104" s="11">
        <v>1000</v>
      </c>
      <c r="L104" s="11"/>
      <c r="M104" s="11"/>
      <c r="N104" s="11"/>
      <c r="O104" s="12" t="s">
        <v>214</v>
      </c>
      <c r="P104" s="31"/>
    </row>
    <row r="105" spans="1:16" customFormat="1" ht="51.95" customHeight="1" x14ac:dyDescent="0.15">
      <c r="A105" s="11">
        <v>88</v>
      </c>
      <c r="B105" s="11" t="s">
        <v>398</v>
      </c>
      <c r="C105" s="11" t="s">
        <v>137</v>
      </c>
      <c r="D105" s="11" t="s">
        <v>137</v>
      </c>
      <c r="E105" s="11" t="s">
        <v>399</v>
      </c>
      <c r="F105" s="30" t="s">
        <v>400</v>
      </c>
      <c r="G105" s="11">
        <v>2023</v>
      </c>
      <c r="H105" s="31">
        <v>1000</v>
      </c>
      <c r="I105" s="31"/>
      <c r="J105" s="11">
        <v>1000</v>
      </c>
      <c r="K105" s="11">
        <v>1000</v>
      </c>
      <c r="L105" s="11"/>
      <c r="M105" s="11"/>
      <c r="N105" s="11"/>
      <c r="O105" s="12" t="s">
        <v>31</v>
      </c>
      <c r="P105" s="47"/>
    </row>
    <row r="106" spans="1:16" s="22" customFormat="1" ht="27" x14ac:dyDescent="0.15">
      <c r="A106" s="11">
        <v>89</v>
      </c>
      <c r="B106" s="11" t="s">
        <v>401</v>
      </c>
      <c r="C106" s="11" t="s">
        <v>137</v>
      </c>
      <c r="D106" s="11" t="s">
        <v>137</v>
      </c>
      <c r="E106" s="11" t="s">
        <v>402</v>
      </c>
      <c r="F106" s="30" t="s">
        <v>403</v>
      </c>
      <c r="G106" s="11" t="s">
        <v>183</v>
      </c>
      <c r="H106" s="31">
        <v>3200</v>
      </c>
      <c r="I106" s="36"/>
      <c r="J106" s="11">
        <v>1000</v>
      </c>
      <c r="K106" s="11"/>
      <c r="L106" s="11">
        <v>1000</v>
      </c>
      <c r="M106" s="11"/>
      <c r="N106" s="11"/>
      <c r="O106" s="12" t="s">
        <v>214</v>
      </c>
      <c r="P106" s="31"/>
    </row>
    <row r="107" spans="1:16" s="22" customFormat="1" ht="45.95" customHeight="1" x14ac:dyDescent="0.15">
      <c r="A107" s="11">
        <v>90</v>
      </c>
      <c r="B107" s="11" t="s">
        <v>404</v>
      </c>
      <c r="C107" s="11" t="s">
        <v>137</v>
      </c>
      <c r="D107" s="11" t="s">
        <v>137</v>
      </c>
      <c r="E107" s="11" t="s">
        <v>110</v>
      </c>
      <c r="F107" s="30" t="s">
        <v>405</v>
      </c>
      <c r="G107" s="11">
        <v>2023</v>
      </c>
      <c r="H107" s="11">
        <v>1500</v>
      </c>
      <c r="I107" s="36"/>
      <c r="J107" s="11">
        <v>1500</v>
      </c>
      <c r="K107" s="11"/>
      <c r="L107" s="11">
        <v>1500</v>
      </c>
      <c r="M107" s="11"/>
      <c r="N107" s="11"/>
      <c r="O107" s="12" t="s">
        <v>31</v>
      </c>
      <c r="P107" s="47"/>
    </row>
    <row r="108" spans="1:16" customFormat="1" ht="35.1" customHeight="1" x14ac:dyDescent="0.15">
      <c r="A108" s="11">
        <v>91</v>
      </c>
      <c r="B108" s="11" t="s">
        <v>406</v>
      </c>
      <c r="C108" s="11" t="s">
        <v>137</v>
      </c>
      <c r="D108" s="11" t="s">
        <v>137</v>
      </c>
      <c r="E108" s="11" t="s">
        <v>57</v>
      </c>
      <c r="F108" s="30" t="s">
        <v>407</v>
      </c>
      <c r="G108" s="11">
        <v>2023</v>
      </c>
      <c r="H108" s="31">
        <v>700</v>
      </c>
      <c r="I108" s="31"/>
      <c r="J108" s="11">
        <v>700</v>
      </c>
      <c r="K108" s="11"/>
      <c r="L108" s="11">
        <v>700</v>
      </c>
      <c r="M108" s="11"/>
      <c r="N108" s="11"/>
      <c r="O108" s="12" t="s">
        <v>103</v>
      </c>
      <c r="P108" s="31" t="s">
        <v>32</v>
      </c>
    </row>
    <row r="109" spans="1:16" customFormat="1" ht="63.95" customHeight="1" x14ac:dyDescent="0.15">
      <c r="A109" s="11">
        <v>92</v>
      </c>
      <c r="B109" s="11" t="s">
        <v>408</v>
      </c>
      <c r="C109" s="11" t="s">
        <v>137</v>
      </c>
      <c r="D109" s="11" t="s">
        <v>137</v>
      </c>
      <c r="E109" s="11" t="s">
        <v>409</v>
      </c>
      <c r="F109" s="30" t="s">
        <v>410</v>
      </c>
      <c r="G109" s="11" t="s">
        <v>183</v>
      </c>
      <c r="H109" s="31">
        <v>18000</v>
      </c>
      <c r="I109" s="31"/>
      <c r="J109" s="11">
        <v>5000</v>
      </c>
      <c r="K109" s="11"/>
      <c r="L109" s="11"/>
      <c r="M109" s="11">
        <v>5000</v>
      </c>
      <c r="N109" s="11"/>
      <c r="O109" s="12" t="s">
        <v>411</v>
      </c>
      <c r="P109" s="31"/>
    </row>
    <row r="110" spans="1:16" s="22" customFormat="1" ht="63.95" customHeight="1" x14ac:dyDescent="0.15">
      <c r="A110" s="11">
        <v>93</v>
      </c>
      <c r="B110" s="11" t="s">
        <v>412</v>
      </c>
      <c r="C110" s="11" t="s">
        <v>137</v>
      </c>
      <c r="D110" s="11" t="s">
        <v>137</v>
      </c>
      <c r="E110" s="11" t="s">
        <v>413</v>
      </c>
      <c r="F110" s="30" t="s">
        <v>414</v>
      </c>
      <c r="G110" s="11">
        <v>2023</v>
      </c>
      <c r="H110" s="11">
        <v>2300</v>
      </c>
      <c r="I110" s="36"/>
      <c r="J110" s="11">
        <v>2300</v>
      </c>
      <c r="K110" s="11"/>
      <c r="L110" s="11">
        <v>1100</v>
      </c>
      <c r="M110" s="11">
        <v>1200</v>
      </c>
      <c r="N110" s="11"/>
      <c r="O110" s="12" t="s">
        <v>31</v>
      </c>
      <c r="P110" s="31" t="s">
        <v>32</v>
      </c>
    </row>
    <row r="111" spans="1:16" ht="63.95" customHeight="1" x14ac:dyDescent="0.15">
      <c r="A111" s="11">
        <v>94</v>
      </c>
      <c r="B111" s="11" t="s">
        <v>415</v>
      </c>
      <c r="C111" s="11" t="s">
        <v>141</v>
      </c>
      <c r="D111" s="11" t="s">
        <v>141</v>
      </c>
      <c r="E111" s="11" t="s">
        <v>416</v>
      </c>
      <c r="F111" s="30" t="s">
        <v>417</v>
      </c>
      <c r="G111" s="11" t="s">
        <v>173</v>
      </c>
      <c r="H111" s="11">
        <v>5000</v>
      </c>
      <c r="I111" s="36"/>
      <c r="J111" s="11">
        <v>1000</v>
      </c>
      <c r="K111" s="11"/>
      <c r="L111" s="11"/>
      <c r="M111" s="11">
        <v>1000</v>
      </c>
      <c r="N111" s="11"/>
      <c r="O111" s="12" t="s">
        <v>214</v>
      </c>
      <c r="P111" s="31"/>
    </row>
    <row r="112" spans="1:16" customFormat="1" ht="71.099999999999994" customHeight="1" x14ac:dyDescent="0.15">
      <c r="A112" s="11">
        <v>95</v>
      </c>
      <c r="B112" s="11" t="s">
        <v>418</v>
      </c>
      <c r="C112" s="14" t="s">
        <v>419</v>
      </c>
      <c r="D112" s="14" t="s">
        <v>419</v>
      </c>
      <c r="E112" s="11" t="s">
        <v>420</v>
      </c>
      <c r="F112" s="30" t="s">
        <v>421</v>
      </c>
      <c r="G112" s="11" t="s">
        <v>173</v>
      </c>
      <c r="H112" s="11">
        <v>4400</v>
      </c>
      <c r="I112" s="11"/>
      <c r="J112" s="11">
        <v>1500</v>
      </c>
      <c r="K112" s="11">
        <v>1000</v>
      </c>
      <c r="L112" s="11">
        <v>500</v>
      </c>
      <c r="M112" s="11"/>
      <c r="N112" s="11"/>
      <c r="O112" s="12" t="s">
        <v>214</v>
      </c>
      <c r="P112" s="11"/>
    </row>
    <row r="113" spans="1:16" customFormat="1" ht="93.95" customHeight="1" x14ac:dyDescent="0.15">
      <c r="A113" s="11">
        <v>96</v>
      </c>
      <c r="B113" s="11" t="s">
        <v>422</v>
      </c>
      <c r="C113" s="14" t="s">
        <v>419</v>
      </c>
      <c r="D113" s="14" t="s">
        <v>419</v>
      </c>
      <c r="E113" s="11" t="s">
        <v>423</v>
      </c>
      <c r="F113" s="30" t="s">
        <v>424</v>
      </c>
      <c r="G113" s="11" t="s">
        <v>173</v>
      </c>
      <c r="H113" s="11">
        <v>5000</v>
      </c>
      <c r="I113" s="11"/>
      <c r="J113" s="11">
        <v>1500</v>
      </c>
      <c r="K113" s="11">
        <v>600</v>
      </c>
      <c r="L113" s="11">
        <v>900</v>
      </c>
      <c r="M113" s="11"/>
      <c r="N113" s="11"/>
      <c r="O113" s="12" t="s">
        <v>425</v>
      </c>
      <c r="P113" s="31"/>
    </row>
    <row r="114" spans="1:16" s="22" customFormat="1" ht="50.1" customHeight="1" x14ac:dyDescent="0.15">
      <c r="A114" s="11">
        <v>97</v>
      </c>
      <c r="B114" s="11" t="s">
        <v>426</v>
      </c>
      <c r="C114" s="14" t="s">
        <v>197</v>
      </c>
      <c r="D114" s="14" t="s">
        <v>197</v>
      </c>
      <c r="E114" s="11" t="s">
        <v>427</v>
      </c>
      <c r="F114" s="30" t="s">
        <v>428</v>
      </c>
      <c r="G114" s="11">
        <v>2023</v>
      </c>
      <c r="H114" s="11">
        <v>500</v>
      </c>
      <c r="I114" s="11">
        <v>0</v>
      </c>
      <c r="J114" s="11">
        <v>500</v>
      </c>
      <c r="K114" s="11">
        <v>500</v>
      </c>
      <c r="L114" s="11"/>
      <c r="M114" s="11"/>
      <c r="N114" s="11"/>
      <c r="O114" s="12" t="s">
        <v>31</v>
      </c>
      <c r="P114" s="31"/>
    </row>
  </sheetData>
  <autoFilter ref="A6:P114" xr:uid="{00000000-0009-0000-0000-000000000000}"/>
  <mergeCells count="26">
    <mergeCell ref="P4:P6"/>
    <mergeCell ref="A37:G37"/>
    <mergeCell ref="A61:G61"/>
    <mergeCell ref="A81:G81"/>
    <mergeCell ref="A93:G93"/>
    <mergeCell ref="A4:A6"/>
    <mergeCell ref="B4:B6"/>
    <mergeCell ref="C4:C6"/>
    <mergeCell ref="D4:D6"/>
    <mergeCell ref="E4:E6"/>
    <mergeCell ref="F4:F6"/>
    <mergeCell ref="G4:G6"/>
    <mergeCell ref="A9:G9"/>
    <mergeCell ref="A15:G15"/>
    <mergeCell ref="A24:G24"/>
    <mergeCell ref="A31:G31"/>
    <mergeCell ref="A36:G36"/>
    <mergeCell ref="A2:O2"/>
    <mergeCell ref="J4:O4"/>
    <mergeCell ref="K5:N5"/>
    <mergeCell ref="A7:G7"/>
    <mergeCell ref="A8:G8"/>
    <mergeCell ref="H4:H6"/>
    <mergeCell ref="I4:I6"/>
    <mergeCell ref="J5:J6"/>
    <mergeCell ref="O5:O6"/>
  </mergeCells>
  <phoneticPr fontId="20" type="noConversion"/>
  <printOptions horizontalCentered="1"/>
  <pageMargins left="7.8472222222222193E-2" right="7.8472222222222193E-2" top="0.55069444444444404" bottom="0.55069444444444404" header="0.29861111111111099" footer="0.29861111111111099"/>
  <pageSetup paperSize="9" scale="98" fitToHeight="0"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0"/>
  <sheetViews>
    <sheetView showZeros="0" workbookViewId="0">
      <pane ySplit="6" topLeftCell="A31" activePane="bottomLeft" state="frozen"/>
      <selection pane="bottomLeft" activeCell="A2" sqref="A2:O2"/>
    </sheetView>
  </sheetViews>
  <sheetFormatPr defaultColWidth="9" defaultRowHeight="13.5" x14ac:dyDescent="0.15"/>
  <cols>
    <col min="1" max="1" width="4.625" style="23" customWidth="1"/>
    <col min="2" max="2" width="13.75" style="23" customWidth="1"/>
    <col min="3" max="3" width="9.625" style="23" hidden="1" customWidth="1"/>
    <col min="4" max="4" width="11.875" style="23" customWidth="1"/>
    <col min="5" max="5" width="15.625" style="23" customWidth="1"/>
    <col min="6" max="6" width="31.25" style="24" customWidth="1"/>
    <col min="7" max="7" width="8.375" style="23" customWidth="1"/>
    <col min="8" max="8" width="9.25" style="23" customWidth="1"/>
    <col min="9" max="9" width="8.75" style="25" customWidth="1"/>
    <col min="10" max="10" width="7.75" style="26" customWidth="1"/>
    <col min="11" max="12" width="7.25" style="23" customWidth="1"/>
    <col min="13" max="14" width="8" style="23" customWidth="1"/>
    <col min="15" max="15" width="18.375" style="24" customWidth="1"/>
    <col min="16" max="16384" width="9" style="2"/>
  </cols>
  <sheetData>
    <row r="1" spans="1:15" s="1" customFormat="1" ht="22.5" x14ac:dyDescent="0.15">
      <c r="A1" s="27" t="s">
        <v>429</v>
      </c>
      <c r="B1" s="4"/>
      <c r="C1" s="4"/>
      <c r="D1" s="5"/>
      <c r="E1" s="4"/>
      <c r="F1" s="4"/>
      <c r="H1" s="4"/>
    </row>
    <row r="2" spans="1:15" ht="30" customHeight="1" x14ac:dyDescent="0.15">
      <c r="A2" s="48" t="s">
        <v>430</v>
      </c>
      <c r="B2" s="48"/>
      <c r="C2" s="48"/>
      <c r="D2" s="48"/>
      <c r="E2" s="48"/>
      <c r="F2" s="52"/>
      <c r="G2" s="48"/>
      <c r="H2" s="48"/>
      <c r="I2" s="50"/>
      <c r="J2" s="51"/>
      <c r="K2" s="48"/>
      <c r="L2" s="48"/>
      <c r="M2" s="48"/>
      <c r="N2" s="48"/>
      <c r="O2" s="52"/>
    </row>
    <row r="3" spans="1:15" ht="17.100000000000001" customHeight="1" x14ac:dyDescent="0.15">
      <c r="A3" s="21" t="s">
        <v>2</v>
      </c>
      <c r="B3" s="21"/>
      <c r="C3" s="21"/>
      <c r="D3" s="21"/>
      <c r="E3" s="21"/>
      <c r="F3" s="21"/>
      <c r="G3" s="21"/>
      <c r="H3" s="21"/>
      <c r="I3" s="37"/>
      <c r="J3" s="21"/>
      <c r="K3" s="21"/>
      <c r="L3" s="21"/>
      <c r="M3" s="21"/>
      <c r="N3" s="21"/>
      <c r="O3" s="38" t="s">
        <v>3</v>
      </c>
    </row>
    <row r="4" spans="1:15" ht="15.95" customHeight="1" x14ac:dyDescent="0.15">
      <c r="A4" s="58" t="s">
        <v>4</v>
      </c>
      <c r="B4" s="53" t="s">
        <v>5</v>
      </c>
      <c r="C4" s="53" t="s">
        <v>6</v>
      </c>
      <c r="D4" s="53" t="s">
        <v>7</v>
      </c>
      <c r="E4" s="53" t="s">
        <v>8</v>
      </c>
      <c r="F4" s="53" t="s">
        <v>9</v>
      </c>
      <c r="G4" s="53" t="s">
        <v>10</v>
      </c>
      <c r="H4" s="53" t="s">
        <v>11</v>
      </c>
      <c r="I4" s="59" t="s">
        <v>12</v>
      </c>
      <c r="J4" s="53" t="s">
        <v>13</v>
      </c>
      <c r="K4" s="53"/>
      <c r="L4" s="53"/>
      <c r="M4" s="53"/>
      <c r="N4" s="53"/>
      <c r="O4" s="54"/>
    </row>
    <row r="5" spans="1:15" ht="15.95" customHeight="1" x14ac:dyDescent="0.15">
      <c r="A5" s="58"/>
      <c r="B5" s="53"/>
      <c r="C5" s="53"/>
      <c r="D5" s="53"/>
      <c r="E5" s="53"/>
      <c r="F5" s="53"/>
      <c r="G5" s="53"/>
      <c r="H5" s="53"/>
      <c r="I5" s="59"/>
      <c r="J5" s="60" t="s">
        <v>15</v>
      </c>
      <c r="K5" s="53" t="s">
        <v>16</v>
      </c>
      <c r="L5" s="53"/>
      <c r="M5" s="53"/>
      <c r="N5" s="53"/>
      <c r="O5" s="60" t="s">
        <v>17</v>
      </c>
    </row>
    <row r="6" spans="1:15" customFormat="1" ht="54" customHeight="1" x14ac:dyDescent="0.15">
      <c r="A6" s="58"/>
      <c r="B6" s="53"/>
      <c r="C6" s="53"/>
      <c r="D6" s="53"/>
      <c r="E6" s="53"/>
      <c r="F6" s="53"/>
      <c r="G6" s="53"/>
      <c r="H6" s="53"/>
      <c r="I6" s="59"/>
      <c r="J6" s="60"/>
      <c r="K6" s="39" t="s">
        <v>18</v>
      </c>
      <c r="L6" s="39" t="s">
        <v>19</v>
      </c>
      <c r="M6" s="39" t="s">
        <v>431</v>
      </c>
      <c r="N6" s="39" t="s">
        <v>21</v>
      </c>
      <c r="O6" s="60"/>
    </row>
    <row r="7" spans="1:15" customFormat="1" ht="27.95" customHeight="1" x14ac:dyDescent="0.15">
      <c r="A7" s="55" t="s">
        <v>432</v>
      </c>
      <c r="B7" s="56"/>
      <c r="C7" s="56"/>
      <c r="D7" s="56"/>
      <c r="E7" s="56"/>
      <c r="F7" s="55"/>
      <c r="G7" s="56"/>
      <c r="H7" s="29">
        <f t="shared" ref="H7:N7" si="0">H8+H25</f>
        <v>396747</v>
      </c>
      <c r="I7" s="29">
        <f t="shared" si="0"/>
        <v>43858</v>
      </c>
      <c r="J7" s="29">
        <f t="shared" si="0"/>
        <v>151315</v>
      </c>
      <c r="K7" s="29">
        <f t="shared" si="0"/>
        <v>35884</v>
      </c>
      <c r="L7" s="29">
        <f t="shared" si="0"/>
        <v>22661</v>
      </c>
      <c r="M7" s="29">
        <f t="shared" si="0"/>
        <v>76400</v>
      </c>
      <c r="N7" s="29">
        <f t="shared" si="0"/>
        <v>16370</v>
      </c>
      <c r="O7" s="12"/>
    </row>
    <row r="8" spans="1:15" customFormat="1" ht="27.95" customHeight="1" x14ac:dyDescent="0.15">
      <c r="A8" s="55" t="s">
        <v>433</v>
      </c>
      <c r="B8" s="56"/>
      <c r="C8" s="56"/>
      <c r="D8" s="56"/>
      <c r="E8" s="56"/>
      <c r="F8" s="55"/>
      <c r="G8" s="56"/>
      <c r="H8" s="29">
        <f t="shared" ref="H8:N8" si="1">H9+H14+H19</f>
        <v>166298</v>
      </c>
      <c r="I8" s="29">
        <f t="shared" si="1"/>
        <v>43858</v>
      </c>
      <c r="J8" s="29">
        <f t="shared" si="1"/>
        <v>84174</v>
      </c>
      <c r="K8" s="29">
        <f t="shared" si="1"/>
        <v>14371</v>
      </c>
      <c r="L8" s="29">
        <f t="shared" si="1"/>
        <v>8783</v>
      </c>
      <c r="M8" s="29">
        <f t="shared" si="1"/>
        <v>47300</v>
      </c>
      <c r="N8" s="29">
        <f t="shared" si="1"/>
        <v>13720</v>
      </c>
      <c r="O8" s="12"/>
    </row>
    <row r="9" spans="1:15" s="21" customFormat="1" ht="27.95" customHeight="1" x14ac:dyDescent="0.15">
      <c r="A9" s="55" t="s">
        <v>434</v>
      </c>
      <c r="B9" s="56"/>
      <c r="C9" s="56"/>
      <c r="D9" s="56"/>
      <c r="E9" s="56"/>
      <c r="F9" s="55"/>
      <c r="G9" s="56"/>
      <c r="H9" s="29">
        <f t="shared" ref="H9:N9" si="2">SUM(H10:H13)</f>
        <v>51721</v>
      </c>
      <c r="I9" s="29">
        <f t="shared" si="2"/>
        <v>30100</v>
      </c>
      <c r="J9" s="29">
        <f t="shared" si="2"/>
        <v>21621</v>
      </c>
      <c r="K9" s="29">
        <f t="shared" si="2"/>
        <v>6121</v>
      </c>
      <c r="L9" s="29">
        <f t="shared" si="2"/>
        <v>5000</v>
      </c>
      <c r="M9" s="29">
        <f t="shared" si="2"/>
        <v>7500</v>
      </c>
      <c r="N9" s="29">
        <f t="shared" si="2"/>
        <v>3000</v>
      </c>
      <c r="O9" s="28"/>
    </row>
    <row r="10" spans="1:15" customFormat="1" ht="111" customHeight="1" x14ac:dyDescent="0.15">
      <c r="A10" s="11">
        <v>1</v>
      </c>
      <c r="B10" s="11" t="s">
        <v>98</v>
      </c>
      <c r="C10" s="11" t="s">
        <v>99</v>
      </c>
      <c r="D10" s="11" t="s">
        <v>100</v>
      </c>
      <c r="E10" s="11" t="s">
        <v>101</v>
      </c>
      <c r="F10" s="30" t="s">
        <v>102</v>
      </c>
      <c r="G10" s="11" t="s">
        <v>75</v>
      </c>
      <c r="H10" s="11">
        <v>15000</v>
      </c>
      <c r="I10" s="36">
        <v>7500</v>
      </c>
      <c r="J10" s="11">
        <v>7500</v>
      </c>
      <c r="K10" s="11">
        <v>3000</v>
      </c>
      <c r="L10" s="11">
        <v>3000</v>
      </c>
      <c r="M10" s="11">
        <v>1500</v>
      </c>
      <c r="N10" s="11"/>
      <c r="O10" s="12" t="s">
        <v>103</v>
      </c>
    </row>
    <row r="11" spans="1:15" customFormat="1" ht="78" customHeight="1" x14ac:dyDescent="0.15">
      <c r="A11" s="11">
        <v>2</v>
      </c>
      <c r="B11" s="11" t="s">
        <v>104</v>
      </c>
      <c r="C11" s="11" t="s">
        <v>99</v>
      </c>
      <c r="D11" s="11" t="s">
        <v>99</v>
      </c>
      <c r="E11" s="11" t="s">
        <v>105</v>
      </c>
      <c r="F11" s="30" t="s">
        <v>106</v>
      </c>
      <c r="G11" s="11" t="s">
        <v>30</v>
      </c>
      <c r="H11" s="11">
        <v>1221</v>
      </c>
      <c r="I11" s="11">
        <v>100</v>
      </c>
      <c r="J11" s="11">
        <v>1121</v>
      </c>
      <c r="K11" s="11">
        <v>1121</v>
      </c>
      <c r="L11" s="11"/>
      <c r="M11" s="11"/>
      <c r="N11" s="11"/>
      <c r="O11" s="12" t="s">
        <v>103</v>
      </c>
    </row>
    <row r="12" spans="1:15" customFormat="1" ht="63" customHeight="1" x14ac:dyDescent="0.15">
      <c r="A12" s="11">
        <v>3</v>
      </c>
      <c r="B12" s="11" t="s">
        <v>107</v>
      </c>
      <c r="C12" s="11" t="s">
        <v>108</v>
      </c>
      <c r="D12" s="11" t="s">
        <v>109</v>
      </c>
      <c r="E12" s="11" t="s">
        <v>110</v>
      </c>
      <c r="F12" s="30" t="s">
        <v>111</v>
      </c>
      <c r="G12" s="11" t="s">
        <v>112</v>
      </c>
      <c r="H12" s="11">
        <v>30000</v>
      </c>
      <c r="I12" s="36">
        <v>22000</v>
      </c>
      <c r="J12" s="11">
        <v>8000</v>
      </c>
      <c r="K12" s="11">
        <v>1000</v>
      </c>
      <c r="L12" s="11">
        <v>1000</v>
      </c>
      <c r="M12" s="11">
        <v>3000</v>
      </c>
      <c r="N12" s="11">
        <v>3000</v>
      </c>
      <c r="O12" s="12" t="s">
        <v>31</v>
      </c>
    </row>
    <row r="13" spans="1:15" customFormat="1" ht="63.95" customHeight="1" x14ac:dyDescent="0.15">
      <c r="A13" s="11">
        <v>4</v>
      </c>
      <c r="B13" s="11" t="s">
        <v>113</v>
      </c>
      <c r="C13" s="11" t="s">
        <v>114</v>
      </c>
      <c r="D13" s="11" t="s">
        <v>115</v>
      </c>
      <c r="E13" s="11" t="s">
        <v>116</v>
      </c>
      <c r="F13" s="30" t="s">
        <v>117</v>
      </c>
      <c r="G13" s="11" t="s">
        <v>75</v>
      </c>
      <c r="H13" s="11">
        <v>5500</v>
      </c>
      <c r="I13" s="36">
        <v>500</v>
      </c>
      <c r="J13" s="11">
        <v>5000</v>
      </c>
      <c r="K13" s="11">
        <v>1000</v>
      </c>
      <c r="L13" s="11">
        <v>1000</v>
      </c>
      <c r="M13" s="11">
        <v>3000</v>
      </c>
      <c r="N13" s="11"/>
      <c r="O13" s="12" t="s">
        <v>103</v>
      </c>
    </row>
    <row r="14" spans="1:15" s="21" customFormat="1" ht="27.95" customHeight="1" x14ac:dyDescent="0.15">
      <c r="A14" s="55" t="s">
        <v>435</v>
      </c>
      <c r="B14" s="56"/>
      <c r="C14" s="56"/>
      <c r="D14" s="56"/>
      <c r="E14" s="56"/>
      <c r="F14" s="55"/>
      <c r="G14" s="56"/>
      <c r="H14" s="29">
        <f t="shared" ref="H14:N14" si="3">SUM(H15:H18)</f>
        <v>65766</v>
      </c>
      <c r="I14" s="29">
        <f t="shared" si="3"/>
        <v>7400</v>
      </c>
      <c r="J14" s="29">
        <f t="shared" si="3"/>
        <v>29500</v>
      </c>
      <c r="K14" s="29">
        <f t="shared" si="3"/>
        <v>6250</v>
      </c>
      <c r="L14" s="29">
        <f t="shared" si="3"/>
        <v>2730</v>
      </c>
      <c r="M14" s="29">
        <f t="shared" si="3"/>
        <v>19000</v>
      </c>
      <c r="N14" s="29">
        <f t="shared" si="3"/>
        <v>1520</v>
      </c>
      <c r="O14" s="28"/>
    </row>
    <row r="15" spans="1:15" customFormat="1" ht="48.95" customHeight="1" x14ac:dyDescent="0.15">
      <c r="A15" s="11">
        <v>5</v>
      </c>
      <c r="B15" s="11" t="s">
        <v>132</v>
      </c>
      <c r="C15" s="11" t="s">
        <v>133</v>
      </c>
      <c r="D15" s="11" t="s">
        <v>133</v>
      </c>
      <c r="E15" s="11" t="s">
        <v>134</v>
      </c>
      <c r="F15" s="30" t="s">
        <v>135</v>
      </c>
      <c r="G15" s="11" t="s">
        <v>75</v>
      </c>
      <c r="H15" s="11">
        <v>4900</v>
      </c>
      <c r="I15" s="36">
        <v>3400</v>
      </c>
      <c r="J15" s="11">
        <v>1500</v>
      </c>
      <c r="K15" s="11"/>
      <c r="L15" s="11">
        <v>1500</v>
      </c>
      <c r="M15" s="11"/>
      <c r="N15" s="11"/>
      <c r="O15" s="12" t="s">
        <v>31</v>
      </c>
    </row>
    <row r="16" spans="1:15" customFormat="1" ht="95.1" customHeight="1" x14ac:dyDescent="0.15">
      <c r="A16" s="11">
        <v>6</v>
      </c>
      <c r="B16" s="11" t="s">
        <v>136</v>
      </c>
      <c r="C16" s="11" t="s">
        <v>137</v>
      </c>
      <c r="D16" s="11" t="s">
        <v>137</v>
      </c>
      <c r="E16" s="11" t="s">
        <v>138</v>
      </c>
      <c r="F16" s="30" t="s">
        <v>139</v>
      </c>
      <c r="G16" s="11" t="s">
        <v>30</v>
      </c>
      <c r="H16" s="31">
        <v>4200</v>
      </c>
      <c r="I16" s="31">
        <v>200</v>
      </c>
      <c r="J16" s="11">
        <v>4000</v>
      </c>
      <c r="K16" s="11">
        <v>2480</v>
      </c>
      <c r="L16" s="11"/>
      <c r="M16" s="11"/>
      <c r="N16" s="11">
        <v>1520</v>
      </c>
      <c r="O16" s="12" t="s">
        <v>31</v>
      </c>
    </row>
    <row r="17" spans="1:15" s="21" customFormat="1" ht="93.95" customHeight="1" x14ac:dyDescent="0.15">
      <c r="A17" s="11">
        <v>7</v>
      </c>
      <c r="B17" s="11" t="s">
        <v>140</v>
      </c>
      <c r="C17" s="14" t="s">
        <v>141</v>
      </c>
      <c r="D17" s="14" t="s">
        <v>137</v>
      </c>
      <c r="E17" s="11" t="s">
        <v>142</v>
      </c>
      <c r="F17" s="30" t="s">
        <v>143</v>
      </c>
      <c r="G17" s="11" t="s">
        <v>144</v>
      </c>
      <c r="H17" s="11">
        <v>48000</v>
      </c>
      <c r="I17" s="11">
        <v>500</v>
      </c>
      <c r="J17" s="11">
        <v>20000</v>
      </c>
      <c r="K17" s="11">
        <v>2000</v>
      </c>
      <c r="L17" s="11"/>
      <c r="M17" s="11">
        <v>18000</v>
      </c>
      <c r="N17" s="11"/>
      <c r="O17" s="12" t="s">
        <v>145</v>
      </c>
    </row>
    <row r="18" spans="1:15" customFormat="1" ht="113.1" customHeight="1" x14ac:dyDescent="0.15">
      <c r="A18" s="11">
        <v>8</v>
      </c>
      <c r="B18" s="11" t="s">
        <v>146</v>
      </c>
      <c r="C18" s="11" t="s">
        <v>147</v>
      </c>
      <c r="D18" s="11" t="s">
        <v>147</v>
      </c>
      <c r="E18" s="11" t="s">
        <v>148</v>
      </c>
      <c r="F18" s="30" t="s">
        <v>149</v>
      </c>
      <c r="G18" s="11" t="s">
        <v>46</v>
      </c>
      <c r="H18" s="11">
        <v>8666</v>
      </c>
      <c r="I18" s="36">
        <v>3300</v>
      </c>
      <c r="J18" s="31">
        <v>4000</v>
      </c>
      <c r="K18" s="31">
        <v>1770</v>
      </c>
      <c r="L18" s="31">
        <v>1230</v>
      </c>
      <c r="M18" s="31">
        <v>1000</v>
      </c>
      <c r="N18" s="11"/>
      <c r="O18" s="12" t="s">
        <v>150</v>
      </c>
    </row>
    <row r="19" spans="1:15" customFormat="1" ht="27.95" customHeight="1" x14ac:dyDescent="0.15">
      <c r="A19" s="55" t="s">
        <v>436</v>
      </c>
      <c r="B19" s="56"/>
      <c r="C19" s="56"/>
      <c r="D19" s="56"/>
      <c r="E19" s="56"/>
      <c r="F19" s="55"/>
      <c r="G19" s="56"/>
      <c r="H19" s="29">
        <f>SUM(H20:H24)</f>
        <v>48811</v>
      </c>
      <c r="I19" s="29">
        <f t="shared" ref="I19:N19" si="4">SUM(I20:I24)</f>
        <v>6358</v>
      </c>
      <c r="J19" s="29">
        <f t="shared" si="4"/>
        <v>33053</v>
      </c>
      <c r="K19" s="29">
        <f t="shared" si="4"/>
        <v>2000</v>
      </c>
      <c r="L19" s="29">
        <f t="shared" si="4"/>
        <v>1053</v>
      </c>
      <c r="M19" s="29">
        <f t="shared" si="4"/>
        <v>20800</v>
      </c>
      <c r="N19" s="29">
        <f t="shared" si="4"/>
        <v>9200</v>
      </c>
      <c r="O19" s="12"/>
    </row>
    <row r="20" spans="1:15" customFormat="1" ht="93.95" customHeight="1" x14ac:dyDescent="0.15">
      <c r="A20" s="11">
        <v>9</v>
      </c>
      <c r="B20" s="11" t="s">
        <v>25</v>
      </c>
      <c r="C20" s="11" t="s">
        <v>26</v>
      </c>
      <c r="D20" s="11" t="s">
        <v>27</v>
      </c>
      <c r="E20" s="11" t="s">
        <v>28</v>
      </c>
      <c r="F20" s="30" t="s">
        <v>29</v>
      </c>
      <c r="G20" s="11" t="s">
        <v>30</v>
      </c>
      <c r="H20" s="31">
        <v>14053</v>
      </c>
      <c r="I20" s="11">
        <v>3200</v>
      </c>
      <c r="J20" s="31">
        <v>10853</v>
      </c>
      <c r="K20" s="31"/>
      <c r="L20" s="31">
        <v>1053</v>
      </c>
      <c r="M20" s="31">
        <v>9800</v>
      </c>
      <c r="N20" s="31"/>
      <c r="O20" s="18" t="s">
        <v>31</v>
      </c>
    </row>
    <row r="21" spans="1:15" customFormat="1" ht="93.95" customHeight="1" x14ac:dyDescent="0.15">
      <c r="A21" s="11">
        <v>10</v>
      </c>
      <c r="B21" s="11" t="s">
        <v>33</v>
      </c>
      <c r="C21" s="11" t="s">
        <v>34</v>
      </c>
      <c r="D21" s="11" t="s">
        <v>35</v>
      </c>
      <c r="E21" s="11" t="s">
        <v>36</v>
      </c>
      <c r="F21" s="30" t="s">
        <v>37</v>
      </c>
      <c r="G21" s="11" t="s">
        <v>30</v>
      </c>
      <c r="H21" s="11">
        <v>3758</v>
      </c>
      <c r="I21" s="36">
        <v>158</v>
      </c>
      <c r="J21" s="11">
        <v>3600</v>
      </c>
      <c r="K21" s="11">
        <v>2000</v>
      </c>
      <c r="L21" s="11"/>
      <c r="M21" s="11"/>
      <c r="N21" s="11">
        <v>1600</v>
      </c>
      <c r="O21" s="18" t="s">
        <v>31</v>
      </c>
    </row>
    <row r="22" spans="1:15" customFormat="1" ht="87" customHeight="1" x14ac:dyDescent="0.15">
      <c r="A22" s="11">
        <v>11</v>
      </c>
      <c r="B22" s="11" t="s">
        <v>42</v>
      </c>
      <c r="C22" s="11" t="s">
        <v>43</v>
      </c>
      <c r="D22" s="11" t="s">
        <v>43</v>
      </c>
      <c r="E22" s="11" t="s">
        <v>44</v>
      </c>
      <c r="F22" s="30" t="s">
        <v>45</v>
      </c>
      <c r="G22" s="11" t="s">
        <v>46</v>
      </c>
      <c r="H22" s="31">
        <v>5000</v>
      </c>
      <c r="I22" s="40">
        <v>500</v>
      </c>
      <c r="J22" s="31">
        <v>2600</v>
      </c>
      <c r="K22" s="31"/>
      <c r="L22" s="31"/>
      <c r="M22" s="31">
        <v>2600</v>
      </c>
      <c r="N22" s="31"/>
      <c r="O22" s="12" t="s">
        <v>47</v>
      </c>
    </row>
    <row r="23" spans="1:15" customFormat="1" ht="57" customHeight="1" x14ac:dyDescent="0.15">
      <c r="A23" s="11">
        <v>12</v>
      </c>
      <c r="B23" s="11" t="s">
        <v>76</v>
      </c>
      <c r="C23" s="11" t="s">
        <v>77</v>
      </c>
      <c r="D23" s="31" t="s">
        <v>72</v>
      </c>
      <c r="E23" s="11" t="s">
        <v>78</v>
      </c>
      <c r="F23" s="30" t="s">
        <v>79</v>
      </c>
      <c r="G23" s="11" t="s">
        <v>46</v>
      </c>
      <c r="H23" s="11">
        <v>14000</v>
      </c>
      <c r="I23" s="11">
        <v>500</v>
      </c>
      <c r="J23" s="11">
        <v>10000</v>
      </c>
      <c r="K23" s="11"/>
      <c r="L23" s="11"/>
      <c r="M23" s="31">
        <v>6000</v>
      </c>
      <c r="N23" s="11">
        <v>4000</v>
      </c>
      <c r="O23" s="12" t="s">
        <v>80</v>
      </c>
    </row>
    <row r="24" spans="1:15" customFormat="1" ht="57.95" customHeight="1" x14ac:dyDescent="0.15">
      <c r="A24" s="11">
        <v>13</v>
      </c>
      <c r="B24" s="11" t="s">
        <v>81</v>
      </c>
      <c r="C24" s="11" t="s">
        <v>77</v>
      </c>
      <c r="D24" s="31" t="s">
        <v>72</v>
      </c>
      <c r="E24" s="11" t="s">
        <v>82</v>
      </c>
      <c r="F24" s="30" t="s">
        <v>83</v>
      </c>
      <c r="G24" s="11" t="s">
        <v>46</v>
      </c>
      <c r="H24" s="31">
        <v>12000</v>
      </c>
      <c r="I24" s="11">
        <v>2000</v>
      </c>
      <c r="J24" s="11">
        <v>6000</v>
      </c>
      <c r="K24" s="11"/>
      <c r="L24" s="11"/>
      <c r="M24" s="31">
        <v>2400</v>
      </c>
      <c r="N24" s="11">
        <v>3600</v>
      </c>
      <c r="O24" s="12" t="s">
        <v>84</v>
      </c>
    </row>
    <row r="25" spans="1:15" s="21" customFormat="1" ht="27.95" customHeight="1" x14ac:dyDescent="0.15">
      <c r="A25" s="55" t="s">
        <v>437</v>
      </c>
      <c r="B25" s="56"/>
      <c r="C25" s="56"/>
      <c r="D25" s="56"/>
      <c r="E25" s="56"/>
      <c r="F25" s="55"/>
      <c r="G25" s="56"/>
      <c r="H25" s="29">
        <f t="shared" ref="H25:N25" si="5">H26+H37+H59</f>
        <v>230449</v>
      </c>
      <c r="I25" s="29">
        <f t="shared" si="5"/>
        <v>0</v>
      </c>
      <c r="J25" s="29">
        <f t="shared" si="5"/>
        <v>67141</v>
      </c>
      <c r="K25" s="29">
        <f t="shared" si="5"/>
        <v>21513</v>
      </c>
      <c r="L25" s="29">
        <f t="shared" si="5"/>
        <v>13878</v>
      </c>
      <c r="M25" s="29">
        <f t="shared" si="5"/>
        <v>29100</v>
      </c>
      <c r="N25" s="29">
        <f t="shared" si="5"/>
        <v>2650</v>
      </c>
      <c r="O25" s="28"/>
    </row>
    <row r="26" spans="1:15" s="21" customFormat="1" ht="27.95" customHeight="1" x14ac:dyDescent="0.15">
      <c r="A26" s="55" t="s">
        <v>438</v>
      </c>
      <c r="B26" s="56"/>
      <c r="C26" s="56"/>
      <c r="D26" s="56"/>
      <c r="E26" s="56"/>
      <c r="F26" s="55"/>
      <c r="G26" s="56"/>
      <c r="H26" s="29">
        <f t="shared" ref="H26:N26" si="6">SUM(H27:H36)</f>
        <v>15836</v>
      </c>
      <c r="I26" s="29">
        <f t="shared" si="6"/>
        <v>0</v>
      </c>
      <c r="J26" s="29">
        <f t="shared" si="6"/>
        <v>10886</v>
      </c>
      <c r="K26" s="29">
        <f t="shared" si="6"/>
        <v>5296</v>
      </c>
      <c r="L26" s="29">
        <f t="shared" si="6"/>
        <v>3040</v>
      </c>
      <c r="M26" s="29">
        <f t="shared" si="6"/>
        <v>1500</v>
      </c>
      <c r="N26" s="29">
        <f t="shared" si="6"/>
        <v>1050</v>
      </c>
      <c r="O26" s="28"/>
    </row>
    <row r="27" spans="1:15" customFormat="1" ht="81" customHeight="1" x14ac:dyDescent="0.15">
      <c r="A27" s="11">
        <v>14</v>
      </c>
      <c r="B27" s="11" t="s">
        <v>328</v>
      </c>
      <c r="C27" s="11" t="s">
        <v>99</v>
      </c>
      <c r="D27" s="11" t="s">
        <v>99</v>
      </c>
      <c r="E27" s="11" t="s">
        <v>329</v>
      </c>
      <c r="F27" s="30" t="s">
        <v>330</v>
      </c>
      <c r="G27" s="11" t="s">
        <v>183</v>
      </c>
      <c r="H27" s="11">
        <v>6500</v>
      </c>
      <c r="I27" s="11"/>
      <c r="J27" s="11">
        <v>3500</v>
      </c>
      <c r="K27" s="11">
        <v>2000</v>
      </c>
      <c r="L27" s="11">
        <v>1500</v>
      </c>
      <c r="M27" s="11"/>
      <c r="N27" s="11"/>
      <c r="O27" s="12" t="s">
        <v>214</v>
      </c>
    </row>
    <row r="28" spans="1:15" customFormat="1" ht="66" customHeight="1" x14ac:dyDescent="0.15">
      <c r="A28" s="11">
        <v>15</v>
      </c>
      <c r="B28" s="11" t="s">
        <v>331</v>
      </c>
      <c r="C28" s="11" t="s">
        <v>99</v>
      </c>
      <c r="D28" s="11" t="s">
        <v>99</v>
      </c>
      <c r="E28" s="11" t="s">
        <v>332</v>
      </c>
      <c r="F28" s="30" t="s">
        <v>333</v>
      </c>
      <c r="G28" s="11" t="s">
        <v>183</v>
      </c>
      <c r="H28" s="11">
        <v>2000</v>
      </c>
      <c r="I28" s="11"/>
      <c r="J28" s="11">
        <v>1000</v>
      </c>
      <c r="K28" s="11">
        <v>500</v>
      </c>
      <c r="L28" s="11">
        <v>0</v>
      </c>
      <c r="M28" s="11">
        <v>500</v>
      </c>
      <c r="N28" s="11"/>
      <c r="O28" s="12" t="s">
        <v>214</v>
      </c>
    </row>
    <row r="29" spans="1:15" ht="40.5" x14ac:dyDescent="0.15">
      <c r="A29" s="11">
        <v>16</v>
      </c>
      <c r="B29" s="11" t="s">
        <v>334</v>
      </c>
      <c r="C29" s="11" t="s">
        <v>137</v>
      </c>
      <c r="D29" s="11" t="s">
        <v>137</v>
      </c>
      <c r="E29" s="11" t="s">
        <v>335</v>
      </c>
      <c r="F29" s="30" t="s">
        <v>336</v>
      </c>
      <c r="G29" s="11">
        <v>2023</v>
      </c>
      <c r="H29" s="11">
        <v>500</v>
      </c>
      <c r="I29" s="36"/>
      <c r="J29" s="11">
        <v>500</v>
      </c>
      <c r="K29" s="11">
        <v>500</v>
      </c>
      <c r="L29" s="11"/>
      <c r="M29" s="11"/>
      <c r="N29" s="11"/>
      <c r="O29" s="12" t="s">
        <v>31</v>
      </c>
    </row>
    <row r="30" spans="1:15" ht="105" customHeight="1" x14ac:dyDescent="0.15">
      <c r="A30" s="11">
        <v>17</v>
      </c>
      <c r="B30" s="32" t="s">
        <v>337</v>
      </c>
      <c r="C30" s="32" t="s">
        <v>338</v>
      </c>
      <c r="D30" s="32" t="s">
        <v>338</v>
      </c>
      <c r="E30" s="32" t="s">
        <v>339</v>
      </c>
      <c r="F30" s="33" t="s">
        <v>340</v>
      </c>
      <c r="G30" s="11">
        <v>2023</v>
      </c>
      <c r="H30" s="11">
        <v>600</v>
      </c>
      <c r="I30" s="36"/>
      <c r="J30" s="11">
        <v>600</v>
      </c>
      <c r="K30" s="11"/>
      <c r="L30" s="11">
        <v>100</v>
      </c>
      <c r="M30" s="11"/>
      <c r="N30" s="11">
        <v>500</v>
      </c>
      <c r="O30" s="12" t="s">
        <v>31</v>
      </c>
    </row>
    <row r="31" spans="1:15" ht="84" customHeight="1" x14ac:dyDescent="0.15">
      <c r="A31" s="11">
        <v>18</v>
      </c>
      <c r="B31" s="32" t="s">
        <v>341</v>
      </c>
      <c r="C31" s="32" t="s">
        <v>338</v>
      </c>
      <c r="D31" s="32" t="s">
        <v>338</v>
      </c>
      <c r="E31" s="32" t="s">
        <v>339</v>
      </c>
      <c r="F31" s="33" t="s">
        <v>342</v>
      </c>
      <c r="G31" s="11">
        <v>2023</v>
      </c>
      <c r="H31" s="11">
        <v>500</v>
      </c>
      <c r="I31" s="36"/>
      <c r="J31" s="11">
        <v>500</v>
      </c>
      <c r="K31" s="11"/>
      <c r="L31" s="11">
        <v>500</v>
      </c>
      <c r="M31" s="11"/>
      <c r="N31" s="11"/>
      <c r="O31" s="12" t="s">
        <v>31</v>
      </c>
    </row>
    <row r="32" spans="1:15" ht="87" customHeight="1" x14ac:dyDescent="0.15">
      <c r="A32" s="11">
        <v>19</v>
      </c>
      <c r="B32" s="11" t="s">
        <v>343</v>
      </c>
      <c r="C32" s="11" t="s">
        <v>50</v>
      </c>
      <c r="D32" s="11" t="s">
        <v>50</v>
      </c>
      <c r="E32" s="11" t="s">
        <v>344</v>
      </c>
      <c r="F32" s="30" t="s">
        <v>345</v>
      </c>
      <c r="G32" s="11">
        <v>2023</v>
      </c>
      <c r="H32" s="11">
        <v>546</v>
      </c>
      <c r="I32" s="11"/>
      <c r="J32" s="11">
        <v>546</v>
      </c>
      <c r="K32" s="11">
        <v>546</v>
      </c>
      <c r="L32" s="11"/>
      <c r="M32" s="11"/>
      <c r="N32" s="11"/>
      <c r="O32" s="12" t="s">
        <v>31</v>
      </c>
    </row>
    <row r="33" spans="1:15" customFormat="1" ht="170.1" customHeight="1" x14ac:dyDescent="0.15">
      <c r="A33" s="11">
        <v>20</v>
      </c>
      <c r="B33" s="11" t="s">
        <v>346</v>
      </c>
      <c r="C33" s="11" t="s">
        <v>347</v>
      </c>
      <c r="D33" s="11" t="s">
        <v>347</v>
      </c>
      <c r="E33" s="11" t="s">
        <v>348</v>
      </c>
      <c r="F33" s="30" t="s">
        <v>349</v>
      </c>
      <c r="G33" s="11" t="s">
        <v>183</v>
      </c>
      <c r="H33" s="11">
        <v>1500</v>
      </c>
      <c r="I33" s="11"/>
      <c r="J33" s="11">
        <v>750</v>
      </c>
      <c r="K33" s="11">
        <v>750</v>
      </c>
      <c r="L33" s="11"/>
      <c r="M33" s="11"/>
      <c r="N33" s="11"/>
      <c r="O33" s="12" t="s">
        <v>214</v>
      </c>
    </row>
    <row r="34" spans="1:15" customFormat="1" ht="69.95" customHeight="1" x14ac:dyDescent="0.15">
      <c r="A34" s="11">
        <v>21</v>
      </c>
      <c r="B34" s="11" t="s">
        <v>350</v>
      </c>
      <c r="C34" s="11" t="s">
        <v>133</v>
      </c>
      <c r="D34" s="11" t="s">
        <v>133</v>
      </c>
      <c r="E34" s="11" t="s">
        <v>351</v>
      </c>
      <c r="F34" s="30" t="s">
        <v>352</v>
      </c>
      <c r="G34" s="11">
        <v>2023</v>
      </c>
      <c r="H34" s="11">
        <v>2000</v>
      </c>
      <c r="I34" s="36"/>
      <c r="J34" s="11">
        <v>2000</v>
      </c>
      <c r="K34" s="11">
        <v>1000</v>
      </c>
      <c r="L34" s="11"/>
      <c r="M34" s="11">
        <v>1000</v>
      </c>
      <c r="N34" s="11"/>
      <c r="O34" s="12" t="s">
        <v>31</v>
      </c>
    </row>
    <row r="35" spans="1:15" customFormat="1" ht="84.95" customHeight="1" x14ac:dyDescent="0.15">
      <c r="A35" s="11">
        <v>22</v>
      </c>
      <c r="B35" s="11" t="s">
        <v>357</v>
      </c>
      <c r="C35" s="11" t="s">
        <v>358</v>
      </c>
      <c r="D35" s="11" t="s">
        <v>358</v>
      </c>
      <c r="E35" s="11" t="s">
        <v>359</v>
      </c>
      <c r="F35" s="30" t="s">
        <v>360</v>
      </c>
      <c r="G35" s="11">
        <v>2023</v>
      </c>
      <c r="H35" s="11">
        <v>990</v>
      </c>
      <c r="I35" s="11">
        <v>0</v>
      </c>
      <c r="J35" s="11">
        <v>990</v>
      </c>
      <c r="K35" s="11"/>
      <c r="L35" s="11">
        <v>440</v>
      </c>
      <c r="M35" s="11"/>
      <c r="N35" s="11">
        <v>550</v>
      </c>
      <c r="O35" s="12" t="s">
        <v>103</v>
      </c>
    </row>
    <row r="36" spans="1:15" s="21" customFormat="1" ht="51" customHeight="1" x14ac:dyDescent="0.15">
      <c r="A36" s="11">
        <v>23</v>
      </c>
      <c r="B36" s="11" t="s">
        <v>361</v>
      </c>
      <c r="C36" s="11" t="s">
        <v>247</v>
      </c>
      <c r="D36" s="11" t="s">
        <v>247</v>
      </c>
      <c r="E36" s="11" t="s">
        <v>168</v>
      </c>
      <c r="F36" s="30" t="s">
        <v>362</v>
      </c>
      <c r="G36" s="11" t="s">
        <v>183</v>
      </c>
      <c r="H36" s="11">
        <v>700</v>
      </c>
      <c r="I36" s="11">
        <v>0</v>
      </c>
      <c r="J36" s="11">
        <v>500</v>
      </c>
      <c r="K36" s="11"/>
      <c r="L36" s="11">
        <v>500</v>
      </c>
      <c r="M36" s="11"/>
      <c r="N36" s="11"/>
      <c r="O36" s="12" t="s">
        <v>363</v>
      </c>
    </row>
    <row r="37" spans="1:15" s="21" customFormat="1" ht="27.95" customHeight="1" x14ac:dyDescent="0.15">
      <c r="A37" s="55" t="s">
        <v>439</v>
      </c>
      <c r="B37" s="56"/>
      <c r="C37" s="56"/>
      <c r="D37" s="56"/>
      <c r="E37" s="56"/>
      <c r="F37" s="55"/>
      <c r="G37" s="56"/>
      <c r="H37" s="29">
        <f t="shared" ref="H37:N37" si="7">SUM(H38:H58)</f>
        <v>74098</v>
      </c>
      <c r="I37" s="29">
        <f t="shared" si="7"/>
        <v>0</v>
      </c>
      <c r="J37" s="29">
        <f t="shared" si="7"/>
        <v>27080</v>
      </c>
      <c r="K37" s="29">
        <f t="shared" si="7"/>
        <v>10177</v>
      </c>
      <c r="L37" s="29">
        <f t="shared" si="7"/>
        <v>8003</v>
      </c>
      <c r="M37" s="29">
        <f t="shared" si="7"/>
        <v>8200</v>
      </c>
      <c r="N37" s="29">
        <f t="shared" si="7"/>
        <v>700</v>
      </c>
      <c r="O37" s="28"/>
    </row>
    <row r="38" spans="1:15" customFormat="1" ht="96.95" customHeight="1" x14ac:dyDescent="0.15">
      <c r="A38" s="11">
        <v>24</v>
      </c>
      <c r="B38" s="11" t="s">
        <v>365</v>
      </c>
      <c r="C38" s="11" t="s">
        <v>147</v>
      </c>
      <c r="D38" s="11" t="s">
        <v>147</v>
      </c>
      <c r="E38" s="11" t="s">
        <v>366</v>
      </c>
      <c r="F38" s="30" t="s">
        <v>367</v>
      </c>
      <c r="G38" s="34" t="s">
        <v>183</v>
      </c>
      <c r="H38" s="11">
        <v>17710</v>
      </c>
      <c r="I38" s="36"/>
      <c r="J38" s="11">
        <v>4000</v>
      </c>
      <c r="K38" s="11">
        <v>4000</v>
      </c>
      <c r="L38" s="11"/>
      <c r="M38" s="11"/>
      <c r="N38" s="11"/>
      <c r="O38" s="12" t="s">
        <v>214</v>
      </c>
    </row>
    <row r="39" spans="1:15" customFormat="1" ht="126.95" customHeight="1" x14ac:dyDescent="0.15">
      <c r="A39" s="11">
        <v>25</v>
      </c>
      <c r="B39" s="16" t="s">
        <v>368</v>
      </c>
      <c r="C39" s="16" t="s">
        <v>147</v>
      </c>
      <c r="D39" s="16" t="s">
        <v>147</v>
      </c>
      <c r="E39" s="16" t="s">
        <v>369</v>
      </c>
      <c r="F39" s="35" t="s">
        <v>370</v>
      </c>
      <c r="G39" s="11">
        <v>2023</v>
      </c>
      <c r="H39" s="16">
        <v>500</v>
      </c>
      <c r="I39" s="41">
        <v>0</v>
      </c>
      <c r="J39" s="16">
        <v>500</v>
      </c>
      <c r="K39" s="16">
        <v>500</v>
      </c>
      <c r="L39" s="16"/>
      <c r="M39" s="16"/>
      <c r="N39" s="16"/>
      <c r="O39" s="18" t="s">
        <v>31</v>
      </c>
    </row>
    <row r="40" spans="1:15" customFormat="1" ht="66.95" customHeight="1" x14ac:dyDescent="0.15">
      <c r="A40" s="11">
        <v>26</v>
      </c>
      <c r="B40" s="11" t="s">
        <v>371</v>
      </c>
      <c r="C40" s="11" t="s">
        <v>372</v>
      </c>
      <c r="D40" s="11" t="s">
        <v>372</v>
      </c>
      <c r="E40" s="11" t="s">
        <v>238</v>
      </c>
      <c r="F40" s="30" t="s">
        <v>373</v>
      </c>
      <c r="G40" s="11">
        <v>2023</v>
      </c>
      <c r="H40" s="11">
        <v>600</v>
      </c>
      <c r="I40" s="11">
        <v>0</v>
      </c>
      <c r="J40" s="11">
        <v>600</v>
      </c>
      <c r="K40" s="11">
        <v>17</v>
      </c>
      <c r="L40" s="11">
        <v>583</v>
      </c>
      <c r="M40" s="11"/>
      <c r="N40" s="11"/>
      <c r="O40" s="12" t="s">
        <v>31</v>
      </c>
    </row>
    <row r="41" spans="1:15" customFormat="1" ht="69" customHeight="1" x14ac:dyDescent="0.15">
      <c r="A41" s="11">
        <v>27</v>
      </c>
      <c r="B41" s="11" t="s">
        <v>374</v>
      </c>
      <c r="C41" s="11" t="s">
        <v>372</v>
      </c>
      <c r="D41" s="11" t="s">
        <v>372</v>
      </c>
      <c r="E41" s="11" t="s">
        <v>375</v>
      </c>
      <c r="F41" s="30" t="s">
        <v>376</v>
      </c>
      <c r="G41" s="11">
        <v>2023</v>
      </c>
      <c r="H41" s="11">
        <v>880</v>
      </c>
      <c r="I41" s="11"/>
      <c r="J41" s="11">
        <v>880</v>
      </c>
      <c r="K41" s="11">
        <v>480</v>
      </c>
      <c r="L41" s="11">
        <v>400</v>
      </c>
      <c r="M41" s="11"/>
      <c r="N41" s="11"/>
      <c r="O41" s="12" t="s">
        <v>31</v>
      </c>
    </row>
    <row r="42" spans="1:15" customFormat="1" ht="40.5" x14ac:dyDescent="0.15">
      <c r="A42" s="11">
        <v>28</v>
      </c>
      <c r="B42" s="11" t="s">
        <v>377</v>
      </c>
      <c r="C42" s="11" t="s">
        <v>372</v>
      </c>
      <c r="D42" s="11" t="s">
        <v>372</v>
      </c>
      <c r="E42" s="11" t="s">
        <v>378</v>
      </c>
      <c r="F42" s="30" t="s">
        <v>379</v>
      </c>
      <c r="G42" s="11" t="s">
        <v>183</v>
      </c>
      <c r="H42" s="11">
        <v>1008</v>
      </c>
      <c r="I42" s="11"/>
      <c r="J42" s="11">
        <v>500</v>
      </c>
      <c r="K42" s="11"/>
      <c r="L42" s="11">
        <v>500</v>
      </c>
      <c r="M42" s="11"/>
      <c r="N42" s="11"/>
      <c r="O42" s="12" t="s">
        <v>214</v>
      </c>
    </row>
    <row r="43" spans="1:15" customFormat="1" ht="60" customHeight="1" x14ac:dyDescent="0.15">
      <c r="A43" s="11">
        <v>29</v>
      </c>
      <c r="B43" s="11" t="s">
        <v>380</v>
      </c>
      <c r="C43" s="11" t="s">
        <v>372</v>
      </c>
      <c r="D43" s="11" t="s">
        <v>372</v>
      </c>
      <c r="E43" s="11" t="s">
        <v>238</v>
      </c>
      <c r="F43" s="30" t="s">
        <v>381</v>
      </c>
      <c r="G43" s="11">
        <v>2023</v>
      </c>
      <c r="H43" s="11">
        <v>500</v>
      </c>
      <c r="I43" s="11"/>
      <c r="J43" s="11">
        <v>500</v>
      </c>
      <c r="K43" s="11">
        <v>280</v>
      </c>
      <c r="L43" s="11">
        <v>220</v>
      </c>
      <c r="M43" s="11"/>
      <c r="N43" s="11"/>
      <c r="O43" s="12" t="s">
        <v>31</v>
      </c>
    </row>
    <row r="44" spans="1:15" customFormat="1" ht="69" customHeight="1" x14ac:dyDescent="0.15">
      <c r="A44" s="11">
        <v>30</v>
      </c>
      <c r="B44" s="11" t="s">
        <v>382</v>
      </c>
      <c r="C44" s="14" t="s">
        <v>383</v>
      </c>
      <c r="D44" s="14" t="s">
        <v>383</v>
      </c>
      <c r="E44" s="11" t="s">
        <v>384</v>
      </c>
      <c r="F44" s="30" t="s">
        <v>385</v>
      </c>
      <c r="G44" s="11" t="s">
        <v>183</v>
      </c>
      <c r="H44" s="11">
        <v>2100</v>
      </c>
      <c r="I44" s="11"/>
      <c r="J44" s="11">
        <v>1000</v>
      </c>
      <c r="K44" s="11"/>
      <c r="L44" s="11"/>
      <c r="M44" s="11">
        <v>1000</v>
      </c>
      <c r="N44" s="11"/>
      <c r="O44" s="12" t="s">
        <v>214</v>
      </c>
    </row>
    <row r="45" spans="1:15" customFormat="1" ht="69.95" customHeight="1" x14ac:dyDescent="0.15">
      <c r="A45" s="11">
        <v>31</v>
      </c>
      <c r="B45" s="11" t="s">
        <v>386</v>
      </c>
      <c r="C45" s="14" t="s">
        <v>114</v>
      </c>
      <c r="D45" s="14" t="s">
        <v>387</v>
      </c>
      <c r="E45" s="11" t="s">
        <v>388</v>
      </c>
      <c r="F45" s="30" t="s">
        <v>389</v>
      </c>
      <c r="G45" s="11">
        <v>2023</v>
      </c>
      <c r="H45" s="11">
        <v>1000</v>
      </c>
      <c r="I45" s="11"/>
      <c r="J45" s="11">
        <v>1000</v>
      </c>
      <c r="K45" s="11">
        <v>300</v>
      </c>
      <c r="L45" s="11"/>
      <c r="M45" s="11"/>
      <c r="N45" s="11">
        <v>700</v>
      </c>
      <c r="O45" s="12" t="s">
        <v>31</v>
      </c>
    </row>
    <row r="46" spans="1:15" customFormat="1" ht="50.1" customHeight="1" x14ac:dyDescent="0.15">
      <c r="A46" s="11">
        <v>32</v>
      </c>
      <c r="B46" s="11" t="s">
        <v>390</v>
      </c>
      <c r="C46" s="14" t="s">
        <v>137</v>
      </c>
      <c r="D46" s="14" t="s">
        <v>137</v>
      </c>
      <c r="E46" s="11" t="s">
        <v>391</v>
      </c>
      <c r="F46" s="30" t="s">
        <v>392</v>
      </c>
      <c r="G46" s="11" t="s">
        <v>183</v>
      </c>
      <c r="H46" s="11">
        <v>1600</v>
      </c>
      <c r="I46" s="11"/>
      <c r="J46" s="11">
        <v>500</v>
      </c>
      <c r="K46" s="11">
        <v>500</v>
      </c>
      <c r="L46" s="11"/>
      <c r="M46" s="11"/>
      <c r="N46" s="11"/>
      <c r="O46" s="12" t="s">
        <v>214</v>
      </c>
    </row>
    <row r="47" spans="1:15" customFormat="1" ht="51" customHeight="1" x14ac:dyDescent="0.15">
      <c r="A47" s="11">
        <v>33</v>
      </c>
      <c r="B47" s="11" t="s">
        <v>393</v>
      </c>
      <c r="C47" s="11" t="s">
        <v>137</v>
      </c>
      <c r="D47" s="11" t="s">
        <v>137</v>
      </c>
      <c r="E47" s="11" t="s">
        <v>394</v>
      </c>
      <c r="F47" s="30" t="s">
        <v>395</v>
      </c>
      <c r="G47" s="11">
        <v>2023</v>
      </c>
      <c r="H47" s="31">
        <v>600</v>
      </c>
      <c r="I47" s="31"/>
      <c r="J47" s="11">
        <v>600</v>
      </c>
      <c r="K47" s="11"/>
      <c r="L47" s="11">
        <v>600</v>
      </c>
      <c r="M47" s="11"/>
      <c r="N47" s="11"/>
      <c r="O47" s="12" t="s">
        <v>31</v>
      </c>
    </row>
    <row r="48" spans="1:15" customFormat="1" ht="54.95" customHeight="1" x14ac:dyDescent="0.15">
      <c r="A48" s="11">
        <v>34</v>
      </c>
      <c r="B48" s="11" t="s">
        <v>396</v>
      </c>
      <c r="C48" s="11" t="s">
        <v>137</v>
      </c>
      <c r="D48" s="11" t="s">
        <v>137</v>
      </c>
      <c r="E48" s="11" t="s">
        <v>134</v>
      </c>
      <c r="F48" s="30" t="s">
        <v>397</v>
      </c>
      <c r="G48" s="11" t="s">
        <v>183</v>
      </c>
      <c r="H48" s="11">
        <v>6000</v>
      </c>
      <c r="I48" s="36"/>
      <c r="J48" s="11">
        <v>1000</v>
      </c>
      <c r="K48" s="11">
        <v>1000</v>
      </c>
      <c r="L48" s="11"/>
      <c r="M48" s="11"/>
      <c r="N48" s="11"/>
      <c r="O48" s="12" t="s">
        <v>214</v>
      </c>
    </row>
    <row r="49" spans="1:16" s="22" customFormat="1" ht="57.95" customHeight="1" x14ac:dyDescent="0.15">
      <c r="A49" s="11">
        <v>35</v>
      </c>
      <c r="B49" s="11" t="s">
        <v>398</v>
      </c>
      <c r="C49" s="11" t="s">
        <v>137</v>
      </c>
      <c r="D49" s="11" t="s">
        <v>137</v>
      </c>
      <c r="E49" s="11" t="s">
        <v>399</v>
      </c>
      <c r="F49" s="30" t="s">
        <v>400</v>
      </c>
      <c r="G49" s="11">
        <v>2023</v>
      </c>
      <c r="H49" s="31">
        <v>1000</v>
      </c>
      <c r="I49" s="31"/>
      <c r="J49" s="11">
        <v>1000</v>
      </c>
      <c r="K49" s="11">
        <v>1000</v>
      </c>
      <c r="L49" s="11"/>
      <c r="M49" s="11"/>
      <c r="N49" s="11"/>
      <c r="O49" s="12" t="s">
        <v>31</v>
      </c>
    </row>
    <row r="50" spans="1:16" customFormat="1" ht="36" customHeight="1" x14ac:dyDescent="0.15">
      <c r="A50" s="11">
        <v>36</v>
      </c>
      <c r="B50" s="11" t="s">
        <v>401</v>
      </c>
      <c r="C50" s="11" t="s">
        <v>137</v>
      </c>
      <c r="D50" s="11" t="s">
        <v>137</v>
      </c>
      <c r="E50" s="11" t="s">
        <v>402</v>
      </c>
      <c r="F50" s="30" t="s">
        <v>403</v>
      </c>
      <c r="G50" s="11" t="s">
        <v>183</v>
      </c>
      <c r="H50" s="31">
        <v>3200</v>
      </c>
      <c r="I50" s="36"/>
      <c r="J50" s="11">
        <v>1000</v>
      </c>
      <c r="K50" s="11"/>
      <c r="L50" s="11">
        <v>1000</v>
      </c>
      <c r="M50" s="11"/>
      <c r="N50" s="11"/>
      <c r="O50" s="12" t="s">
        <v>214</v>
      </c>
    </row>
    <row r="51" spans="1:16" s="22" customFormat="1" ht="48.95" customHeight="1" x14ac:dyDescent="0.15">
      <c r="A51" s="11">
        <v>37</v>
      </c>
      <c r="B51" s="11" t="s">
        <v>404</v>
      </c>
      <c r="C51" s="11" t="s">
        <v>137</v>
      </c>
      <c r="D51" s="11" t="s">
        <v>137</v>
      </c>
      <c r="E51" s="11" t="s">
        <v>110</v>
      </c>
      <c r="F51" s="30" t="s">
        <v>405</v>
      </c>
      <c r="G51" s="11">
        <v>2023</v>
      </c>
      <c r="H51" s="11">
        <v>1500</v>
      </c>
      <c r="I51" s="36"/>
      <c r="J51" s="11">
        <v>1500</v>
      </c>
      <c r="K51" s="11"/>
      <c r="L51" s="11">
        <v>1500</v>
      </c>
      <c r="M51" s="11"/>
      <c r="N51" s="11"/>
      <c r="O51" s="12" t="s">
        <v>31</v>
      </c>
    </row>
    <row r="52" spans="1:16" s="22" customFormat="1" ht="33.950000000000003" customHeight="1" x14ac:dyDescent="0.15">
      <c r="A52" s="11">
        <v>38</v>
      </c>
      <c r="B52" s="11" t="s">
        <v>406</v>
      </c>
      <c r="C52" s="11" t="s">
        <v>137</v>
      </c>
      <c r="D52" s="11" t="s">
        <v>137</v>
      </c>
      <c r="E52" s="11" t="s">
        <v>57</v>
      </c>
      <c r="F52" s="30" t="s">
        <v>407</v>
      </c>
      <c r="G52" s="11">
        <v>2023</v>
      </c>
      <c r="H52" s="31">
        <v>700</v>
      </c>
      <c r="I52" s="31"/>
      <c r="J52" s="11">
        <v>700</v>
      </c>
      <c r="K52" s="11"/>
      <c r="L52" s="11">
        <v>700</v>
      </c>
      <c r="M52" s="11"/>
      <c r="N52" s="11"/>
      <c r="O52" s="12" t="s">
        <v>103</v>
      </c>
    </row>
    <row r="53" spans="1:16" customFormat="1" ht="54" x14ac:dyDescent="0.15">
      <c r="A53" s="11">
        <v>39</v>
      </c>
      <c r="B53" s="11" t="s">
        <v>408</v>
      </c>
      <c r="C53" s="11" t="s">
        <v>137</v>
      </c>
      <c r="D53" s="11" t="s">
        <v>137</v>
      </c>
      <c r="E53" s="11" t="s">
        <v>409</v>
      </c>
      <c r="F53" s="30" t="s">
        <v>410</v>
      </c>
      <c r="G53" s="11" t="s">
        <v>183</v>
      </c>
      <c r="H53" s="31">
        <v>18000</v>
      </c>
      <c r="I53" s="31"/>
      <c r="J53" s="11">
        <v>5000</v>
      </c>
      <c r="K53" s="11"/>
      <c r="L53" s="11"/>
      <c r="M53" s="11">
        <v>5000</v>
      </c>
      <c r="N53" s="11"/>
      <c r="O53" s="12" t="s">
        <v>411</v>
      </c>
    </row>
    <row r="54" spans="1:16" customFormat="1" ht="78.95" customHeight="1" x14ac:dyDescent="0.15">
      <c r="A54" s="11">
        <v>40</v>
      </c>
      <c r="B54" s="11" t="s">
        <v>412</v>
      </c>
      <c r="C54" s="11" t="s">
        <v>137</v>
      </c>
      <c r="D54" s="11" t="s">
        <v>137</v>
      </c>
      <c r="E54" s="11" t="s">
        <v>413</v>
      </c>
      <c r="F54" s="30" t="s">
        <v>414</v>
      </c>
      <c r="G54" s="11">
        <v>2023</v>
      </c>
      <c r="H54" s="11">
        <v>2300</v>
      </c>
      <c r="I54" s="36"/>
      <c r="J54" s="11">
        <v>2300</v>
      </c>
      <c r="K54" s="11"/>
      <c r="L54" s="11">
        <v>1100</v>
      </c>
      <c r="M54" s="11">
        <v>1200</v>
      </c>
      <c r="N54" s="11"/>
      <c r="O54" s="12" t="s">
        <v>31</v>
      </c>
    </row>
    <row r="55" spans="1:16" customFormat="1" ht="63.95" customHeight="1" x14ac:dyDescent="0.15">
      <c r="A55" s="11">
        <v>41</v>
      </c>
      <c r="B55" s="11" t="s">
        <v>415</v>
      </c>
      <c r="C55" s="11" t="s">
        <v>141</v>
      </c>
      <c r="D55" s="11" t="s">
        <v>141</v>
      </c>
      <c r="E55" s="11" t="s">
        <v>416</v>
      </c>
      <c r="F55" s="30" t="s">
        <v>417</v>
      </c>
      <c r="G55" s="11" t="s">
        <v>173</v>
      </c>
      <c r="H55" s="11">
        <v>5000</v>
      </c>
      <c r="I55" s="36"/>
      <c r="J55" s="11">
        <v>1000</v>
      </c>
      <c r="K55" s="11"/>
      <c r="L55" s="11"/>
      <c r="M55" s="11">
        <v>1000</v>
      </c>
      <c r="N55" s="11"/>
      <c r="O55" s="12" t="s">
        <v>214</v>
      </c>
    </row>
    <row r="56" spans="1:16" ht="93" customHeight="1" x14ac:dyDescent="0.15">
      <c r="A56" s="11">
        <v>42</v>
      </c>
      <c r="B56" s="11" t="s">
        <v>418</v>
      </c>
      <c r="C56" s="14" t="s">
        <v>419</v>
      </c>
      <c r="D56" s="14" t="s">
        <v>419</v>
      </c>
      <c r="E56" s="11" t="s">
        <v>420</v>
      </c>
      <c r="F56" s="30" t="s">
        <v>421</v>
      </c>
      <c r="G56" s="11" t="s">
        <v>173</v>
      </c>
      <c r="H56" s="11">
        <v>4400</v>
      </c>
      <c r="I56" s="11"/>
      <c r="J56" s="11">
        <v>1500</v>
      </c>
      <c r="K56" s="11">
        <v>1000</v>
      </c>
      <c r="L56" s="11">
        <v>500</v>
      </c>
      <c r="M56" s="11"/>
      <c r="N56" s="11"/>
      <c r="O56" s="12" t="s">
        <v>214</v>
      </c>
    </row>
    <row r="57" spans="1:16" customFormat="1" ht="101.1" customHeight="1" x14ac:dyDescent="0.15">
      <c r="A57" s="11">
        <v>43</v>
      </c>
      <c r="B57" s="11" t="s">
        <v>422</v>
      </c>
      <c r="C57" s="14" t="s">
        <v>419</v>
      </c>
      <c r="D57" s="14" t="s">
        <v>419</v>
      </c>
      <c r="E57" s="11" t="s">
        <v>423</v>
      </c>
      <c r="F57" s="30" t="s">
        <v>424</v>
      </c>
      <c r="G57" s="11" t="s">
        <v>173</v>
      </c>
      <c r="H57" s="11">
        <v>5000</v>
      </c>
      <c r="I57" s="11"/>
      <c r="J57" s="11">
        <v>1500</v>
      </c>
      <c r="K57" s="11">
        <v>600</v>
      </c>
      <c r="L57" s="11">
        <v>900</v>
      </c>
      <c r="M57" s="11"/>
      <c r="N57" s="11"/>
      <c r="O57" s="12" t="s">
        <v>425</v>
      </c>
      <c r="P57" s="2"/>
    </row>
    <row r="58" spans="1:16" s="22" customFormat="1" ht="47.1" customHeight="1" x14ac:dyDescent="0.15">
      <c r="A58" s="11">
        <v>44</v>
      </c>
      <c r="B58" s="11" t="s">
        <v>426</v>
      </c>
      <c r="C58" s="14" t="s">
        <v>197</v>
      </c>
      <c r="D58" s="14" t="s">
        <v>197</v>
      </c>
      <c r="E58" s="11" t="s">
        <v>427</v>
      </c>
      <c r="F58" s="30" t="s">
        <v>428</v>
      </c>
      <c r="G58" s="11">
        <v>2023</v>
      </c>
      <c r="H58" s="11">
        <v>500</v>
      </c>
      <c r="I58" s="11">
        <v>0</v>
      </c>
      <c r="J58" s="11">
        <v>500</v>
      </c>
      <c r="K58" s="11">
        <v>500</v>
      </c>
      <c r="L58" s="11"/>
      <c r="M58" s="11"/>
      <c r="N58" s="11"/>
      <c r="O58" s="12" t="s">
        <v>31</v>
      </c>
      <c r="P58" s="23"/>
    </row>
    <row r="59" spans="1:16" customFormat="1" ht="27.95" customHeight="1" x14ac:dyDescent="0.15">
      <c r="A59" s="55" t="s">
        <v>440</v>
      </c>
      <c r="B59" s="56"/>
      <c r="C59" s="56"/>
      <c r="D59" s="56"/>
      <c r="E59" s="56"/>
      <c r="F59" s="55"/>
      <c r="G59" s="56"/>
      <c r="H59" s="29">
        <f t="shared" ref="H59:N59" si="8">SUM(H60:H70)</f>
        <v>140515</v>
      </c>
      <c r="I59" s="29">
        <f t="shared" si="8"/>
        <v>0</v>
      </c>
      <c r="J59" s="29">
        <f t="shared" si="8"/>
        <v>29175</v>
      </c>
      <c r="K59" s="29">
        <f t="shared" si="8"/>
        <v>6040</v>
      </c>
      <c r="L59" s="29">
        <f t="shared" si="8"/>
        <v>2835</v>
      </c>
      <c r="M59" s="29">
        <f t="shared" si="8"/>
        <v>19400</v>
      </c>
      <c r="N59" s="29">
        <f t="shared" si="8"/>
        <v>900</v>
      </c>
      <c r="O59" s="12"/>
    </row>
    <row r="60" spans="1:16" customFormat="1" ht="129.94999999999999" customHeight="1" x14ac:dyDescent="0.15">
      <c r="A60" s="31">
        <v>45</v>
      </c>
      <c r="B60" s="11" t="s">
        <v>190</v>
      </c>
      <c r="C60" s="16" t="s">
        <v>35</v>
      </c>
      <c r="D60" s="16" t="s">
        <v>35</v>
      </c>
      <c r="E60" s="11" t="s">
        <v>191</v>
      </c>
      <c r="F60" s="30" t="s">
        <v>192</v>
      </c>
      <c r="G60" s="11">
        <v>2023</v>
      </c>
      <c r="H60" s="11">
        <v>510</v>
      </c>
      <c r="I60" s="36"/>
      <c r="J60" s="11">
        <v>510</v>
      </c>
      <c r="K60" s="11">
        <v>240</v>
      </c>
      <c r="L60" s="11">
        <v>270</v>
      </c>
      <c r="M60" s="11"/>
      <c r="N60" s="11"/>
      <c r="O60" s="18" t="s">
        <v>31</v>
      </c>
    </row>
    <row r="61" spans="1:16" customFormat="1" ht="113.1" customHeight="1" x14ac:dyDescent="0.15">
      <c r="A61" s="31">
        <v>46</v>
      </c>
      <c r="B61" s="11" t="s">
        <v>193</v>
      </c>
      <c r="C61" s="16" t="s">
        <v>35</v>
      </c>
      <c r="D61" s="16" t="s">
        <v>35</v>
      </c>
      <c r="E61" s="11" t="s">
        <v>194</v>
      </c>
      <c r="F61" s="30" t="s">
        <v>195</v>
      </c>
      <c r="G61" s="11">
        <v>2023</v>
      </c>
      <c r="H61" s="11">
        <v>600</v>
      </c>
      <c r="I61" s="36"/>
      <c r="J61" s="11">
        <v>600</v>
      </c>
      <c r="K61" s="11"/>
      <c r="L61" s="11">
        <v>600</v>
      </c>
      <c r="M61" s="11"/>
      <c r="N61" s="11"/>
      <c r="O61" s="18" t="s">
        <v>31</v>
      </c>
    </row>
    <row r="62" spans="1:16" customFormat="1" ht="108" customHeight="1" x14ac:dyDescent="0.15">
      <c r="A62" s="31">
        <v>47</v>
      </c>
      <c r="B62" s="11" t="s">
        <v>196</v>
      </c>
      <c r="C62" s="16" t="s">
        <v>35</v>
      </c>
      <c r="D62" s="11" t="s">
        <v>35</v>
      </c>
      <c r="E62" s="11" t="s">
        <v>197</v>
      </c>
      <c r="F62" s="30" t="s">
        <v>198</v>
      </c>
      <c r="G62" s="11">
        <v>2023</v>
      </c>
      <c r="H62" s="36">
        <v>2500</v>
      </c>
      <c r="I62" s="36"/>
      <c r="J62" s="11">
        <v>2500</v>
      </c>
      <c r="K62" s="11">
        <v>2500</v>
      </c>
      <c r="L62" s="11"/>
      <c r="M62" s="36"/>
      <c r="N62" s="18"/>
      <c r="O62" s="18" t="s">
        <v>31</v>
      </c>
    </row>
    <row r="63" spans="1:16" customFormat="1" ht="147" customHeight="1" x14ac:dyDescent="0.15">
      <c r="A63" s="31">
        <v>48</v>
      </c>
      <c r="B63" s="11" t="s">
        <v>199</v>
      </c>
      <c r="C63" s="16" t="s">
        <v>35</v>
      </c>
      <c r="D63" s="11" t="s">
        <v>35</v>
      </c>
      <c r="E63" s="11" t="s">
        <v>200</v>
      </c>
      <c r="F63" s="30" t="s">
        <v>201</v>
      </c>
      <c r="G63" s="11">
        <v>2023</v>
      </c>
      <c r="H63" s="36">
        <v>1500</v>
      </c>
      <c r="I63" s="36"/>
      <c r="J63" s="11">
        <v>1500</v>
      </c>
      <c r="K63" s="11">
        <v>1000</v>
      </c>
      <c r="L63" s="11">
        <v>500</v>
      </c>
      <c r="M63" s="36"/>
      <c r="N63" s="18"/>
      <c r="O63" s="18" t="s">
        <v>31</v>
      </c>
    </row>
    <row r="64" spans="1:16" customFormat="1" ht="123.95" customHeight="1" x14ac:dyDescent="0.15">
      <c r="A64" s="31">
        <v>49</v>
      </c>
      <c r="B64" s="11" t="s">
        <v>202</v>
      </c>
      <c r="C64" s="16" t="s">
        <v>35</v>
      </c>
      <c r="D64" s="11" t="s">
        <v>35</v>
      </c>
      <c r="E64" s="11" t="s">
        <v>203</v>
      </c>
      <c r="F64" s="30" t="s">
        <v>204</v>
      </c>
      <c r="G64" s="11" t="s">
        <v>183</v>
      </c>
      <c r="H64" s="36">
        <v>10540</v>
      </c>
      <c r="I64" s="36"/>
      <c r="J64" s="11">
        <v>4000</v>
      </c>
      <c r="K64" s="11"/>
      <c r="L64" s="11"/>
      <c r="M64" s="36">
        <v>4000</v>
      </c>
      <c r="N64" s="18"/>
      <c r="O64" s="18" t="s">
        <v>205</v>
      </c>
    </row>
    <row r="65" spans="1:15" customFormat="1" ht="173.1" customHeight="1" x14ac:dyDescent="0.15">
      <c r="A65" s="31">
        <v>50</v>
      </c>
      <c r="B65" s="11" t="s">
        <v>206</v>
      </c>
      <c r="C65" s="11" t="s">
        <v>207</v>
      </c>
      <c r="D65" s="11" t="s">
        <v>208</v>
      </c>
      <c r="E65" s="11" t="s">
        <v>209</v>
      </c>
      <c r="F65" s="30" t="s">
        <v>210</v>
      </c>
      <c r="G65" s="11">
        <v>2023</v>
      </c>
      <c r="H65" s="11">
        <v>1200</v>
      </c>
      <c r="I65" s="11"/>
      <c r="J65" s="11">
        <v>1200</v>
      </c>
      <c r="K65" s="11">
        <v>300</v>
      </c>
      <c r="L65" s="11"/>
      <c r="M65" s="11"/>
      <c r="N65" s="11">
        <v>900</v>
      </c>
      <c r="O65" s="12" t="s">
        <v>31</v>
      </c>
    </row>
    <row r="66" spans="1:15" customFormat="1" ht="123" customHeight="1" x14ac:dyDescent="0.15">
      <c r="A66" s="31">
        <v>51</v>
      </c>
      <c r="B66" s="11" t="s">
        <v>211</v>
      </c>
      <c r="C66" s="11" t="s">
        <v>207</v>
      </c>
      <c r="D66" s="11" t="s">
        <v>207</v>
      </c>
      <c r="E66" s="11" t="s">
        <v>212</v>
      </c>
      <c r="F66" s="30" t="s">
        <v>213</v>
      </c>
      <c r="G66" s="11" t="s">
        <v>183</v>
      </c>
      <c r="H66" s="11">
        <v>4500</v>
      </c>
      <c r="I66" s="11"/>
      <c r="J66" s="11">
        <v>2000</v>
      </c>
      <c r="K66" s="11">
        <v>2000</v>
      </c>
      <c r="L66" s="11"/>
      <c r="M66" s="11"/>
      <c r="N66" s="11"/>
      <c r="O66" s="12" t="s">
        <v>214</v>
      </c>
    </row>
    <row r="67" spans="1:15" customFormat="1" ht="108" customHeight="1" x14ac:dyDescent="0.15">
      <c r="A67" s="31">
        <v>52</v>
      </c>
      <c r="B67" s="11" t="s">
        <v>223</v>
      </c>
      <c r="C67" s="11" t="s">
        <v>224</v>
      </c>
      <c r="D67" s="11" t="s">
        <v>224</v>
      </c>
      <c r="E67" s="11" t="s">
        <v>225</v>
      </c>
      <c r="F67" s="30" t="s">
        <v>226</v>
      </c>
      <c r="G67" s="11" t="s">
        <v>183</v>
      </c>
      <c r="H67" s="11">
        <v>7465</v>
      </c>
      <c r="I67" s="36"/>
      <c r="J67" s="11">
        <v>4465</v>
      </c>
      <c r="K67" s="11"/>
      <c r="L67" s="11">
        <v>1465</v>
      </c>
      <c r="M67" s="11">
        <v>3000</v>
      </c>
      <c r="N67" s="11"/>
      <c r="O67" s="12" t="s">
        <v>227</v>
      </c>
    </row>
    <row r="68" spans="1:15" customFormat="1" ht="75" customHeight="1" x14ac:dyDescent="0.15">
      <c r="A68" s="31">
        <v>53</v>
      </c>
      <c r="B68" s="11" t="s">
        <v>312</v>
      </c>
      <c r="C68" s="11" t="s">
        <v>141</v>
      </c>
      <c r="D68" s="11" t="s">
        <v>141</v>
      </c>
      <c r="E68" s="11" t="s">
        <v>313</v>
      </c>
      <c r="F68" s="30" t="s">
        <v>314</v>
      </c>
      <c r="G68" s="11" t="s">
        <v>173</v>
      </c>
      <c r="H68" s="31">
        <v>39300</v>
      </c>
      <c r="I68" s="31"/>
      <c r="J68" s="31">
        <v>2400</v>
      </c>
      <c r="K68" s="11"/>
      <c r="L68" s="11"/>
      <c r="M68" s="11">
        <v>2400</v>
      </c>
      <c r="N68" s="11"/>
      <c r="O68" s="12" t="s">
        <v>214</v>
      </c>
    </row>
    <row r="69" spans="1:15" customFormat="1" ht="92.1" customHeight="1" x14ac:dyDescent="0.15">
      <c r="A69" s="31">
        <v>54</v>
      </c>
      <c r="B69" s="11" t="s">
        <v>315</v>
      </c>
      <c r="C69" s="11" t="s">
        <v>141</v>
      </c>
      <c r="D69" s="11" t="s">
        <v>72</v>
      </c>
      <c r="E69" s="11" t="s">
        <v>316</v>
      </c>
      <c r="F69" s="30" t="s">
        <v>317</v>
      </c>
      <c r="G69" s="11" t="s">
        <v>173</v>
      </c>
      <c r="H69" s="31">
        <v>46400</v>
      </c>
      <c r="I69" s="31"/>
      <c r="J69" s="31">
        <v>5000</v>
      </c>
      <c r="K69" s="11"/>
      <c r="L69" s="11"/>
      <c r="M69" s="11">
        <v>5000</v>
      </c>
      <c r="N69" s="11"/>
      <c r="O69" s="12" t="s">
        <v>214</v>
      </c>
    </row>
    <row r="70" spans="1:15" customFormat="1" ht="173.1" customHeight="1" x14ac:dyDescent="0.15">
      <c r="A70" s="31">
        <v>55</v>
      </c>
      <c r="B70" s="11" t="s">
        <v>318</v>
      </c>
      <c r="C70" s="11" t="s">
        <v>141</v>
      </c>
      <c r="D70" s="11" t="s">
        <v>72</v>
      </c>
      <c r="E70" s="11" t="s">
        <v>319</v>
      </c>
      <c r="F70" s="30" t="s">
        <v>320</v>
      </c>
      <c r="G70" s="11" t="s">
        <v>173</v>
      </c>
      <c r="H70" s="31">
        <v>26000</v>
      </c>
      <c r="I70" s="31"/>
      <c r="J70" s="31">
        <v>5000</v>
      </c>
      <c r="K70" s="11"/>
      <c r="L70" s="11"/>
      <c r="M70" s="11">
        <v>5000</v>
      </c>
      <c r="N70" s="11"/>
      <c r="O70" s="12" t="s">
        <v>214</v>
      </c>
    </row>
  </sheetData>
  <autoFilter ref="A6:O70" xr:uid="{00000000-0009-0000-0000-000001000000}"/>
  <mergeCells count="23">
    <mergeCell ref="A37:G37"/>
    <mergeCell ref="A59:G59"/>
    <mergeCell ref="A4:A6"/>
    <mergeCell ref="B4:B6"/>
    <mergeCell ref="C4:C6"/>
    <mergeCell ref="D4:D6"/>
    <mergeCell ref="E4:E6"/>
    <mergeCell ref="F4:F6"/>
    <mergeCell ref="G4:G6"/>
    <mergeCell ref="A9:G9"/>
    <mergeCell ref="A14:G14"/>
    <mergeCell ref="A19:G19"/>
    <mergeCell ref="A25:G25"/>
    <mergeCell ref="A26:G26"/>
    <mergeCell ref="A2:O2"/>
    <mergeCell ref="J4:O4"/>
    <mergeCell ref="K5:N5"/>
    <mergeCell ref="A7:G7"/>
    <mergeCell ref="A8:G8"/>
    <mergeCell ref="H4:H6"/>
    <mergeCell ref="I4:I6"/>
    <mergeCell ref="J5:J6"/>
    <mergeCell ref="O5:O6"/>
  </mergeCells>
  <phoneticPr fontId="20" type="noConversion"/>
  <printOptions horizontalCentered="1"/>
  <pageMargins left="7.8472222222222193E-2" right="7.8472222222222193E-2" top="0.59027777777777801" bottom="0.55069444444444404" header="0.29861111111111099" footer="0.29861111111111099"/>
  <pageSetup paperSize="9" scale="90"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1"/>
  <sheetViews>
    <sheetView workbookViewId="0">
      <selection activeCell="A2" sqref="A2:H2"/>
    </sheetView>
  </sheetViews>
  <sheetFormatPr defaultColWidth="9" defaultRowHeight="13.5" x14ac:dyDescent="0.15"/>
  <cols>
    <col min="1" max="1" width="5.75" style="4" customWidth="1"/>
    <col min="2" max="2" width="21.5" style="4" customWidth="1"/>
    <col min="3" max="3" width="11.125" style="4" customWidth="1"/>
    <col min="4" max="4" width="51.125" style="5" customWidth="1"/>
    <col min="5" max="5" width="11.375" style="4" customWidth="1"/>
    <col min="6" max="6" width="12" style="4" customWidth="1"/>
    <col min="7" max="7" width="22" style="1" customWidth="1"/>
    <col min="8" max="8" width="5.75" style="4" customWidth="1"/>
    <col min="9" max="16384" width="9" style="1"/>
  </cols>
  <sheetData>
    <row r="1" spans="1:8" ht="22.5" x14ac:dyDescent="0.15">
      <c r="A1" s="6" t="s">
        <v>441</v>
      </c>
    </row>
    <row r="2" spans="1:8" ht="33" customHeight="1" x14ac:dyDescent="0.15">
      <c r="A2" s="61" t="s">
        <v>442</v>
      </c>
      <c r="B2" s="61"/>
      <c r="C2" s="61"/>
      <c r="D2" s="61"/>
      <c r="E2" s="61"/>
      <c r="F2" s="61"/>
      <c r="G2" s="61"/>
      <c r="H2" s="61"/>
    </row>
    <row r="3" spans="1:8" x14ac:dyDescent="0.15">
      <c r="A3" s="62" t="s">
        <v>443</v>
      </c>
      <c r="B3" s="62"/>
      <c r="C3" s="62"/>
      <c r="D3" s="62"/>
      <c r="E3" s="62"/>
      <c r="F3" s="62"/>
      <c r="G3" s="62"/>
      <c r="H3" s="62"/>
    </row>
    <row r="4" spans="1:8" ht="28.5" x14ac:dyDescent="0.15">
      <c r="A4" s="7" t="s">
        <v>4</v>
      </c>
      <c r="B4" s="7" t="s">
        <v>5</v>
      </c>
      <c r="C4" s="7" t="s">
        <v>7</v>
      </c>
      <c r="D4" s="7" t="s">
        <v>9</v>
      </c>
      <c r="E4" s="7" t="s">
        <v>444</v>
      </c>
      <c r="F4" s="7" t="s">
        <v>445</v>
      </c>
      <c r="G4" s="7" t="s">
        <v>446</v>
      </c>
      <c r="H4" s="7" t="s">
        <v>447</v>
      </c>
    </row>
    <row r="5" spans="1:8" ht="33" customHeight="1" x14ac:dyDescent="0.15">
      <c r="A5" s="63" t="s">
        <v>448</v>
      </c>
      <c r="B5" s="63"/>
      <c r="C5" s="63"/>
      <c r="D5" s="64"/>
      <c r="E5" s="63"/>
      <c r="F5" s="8">
        <f>SUM(F6:F41)</f>
        <v>732352</v>
      </c>
      <c r="G5" s="9"/>
      <c r="H5" s="10"/>
    </row>
    <row r="6" spans="1:8" ht="60" customHeight="1" x14ac:dyDescent="0.15">
      <c r="A6" s="10">
        <v>1</v>
      </c>
      <c r="B6" s="11" t="s">
        <v>449</v>
      </c>
      <c r="C6" s="11" t="s">
        <v>137</v>
      </c>
      <c r="D6" s="12" t="s">
        <v>450</v>
      </c>
      <c r="E6" s="11" t="s">
        <v>183</v>
      </c>
      <c r="F6" s="11">
        <v>2000</v>
      </c>
      <c r="G6" s="13" t="s">
        <v>451</v>
      </c>
      <c r="H6" s="10" t="s">
        <v>452</v>
      </c>
    </row>
    <row r="7" spans="1:8" ht="75.95" customHeight="1" x14ac:dyDescent="0.15">
      <c r="A7" s="10">
        <v>2</v>
      </c>
      <c r="B7" s="11" t="s">
        <v>453</v>
      </c>
      <c r="C7" s="11" t="s">
        <v>137</v>
      </c>
      <c r="D7" s="12" t="s">
        <v>454</v>
      </c>
      <c r="E7" s="11" t="s">
        <v>183</v>
      </c>
      <c r="F7" s="11">
        <v>6100</v>
      </c>
      <c r="G7" s="13" t="s">
        <v>451</v>
      </c>
      <c r="H7" s="11" t="s">
        <v>452</v>
      </c>
    </row>
    <row r="8" spans="1:8" ht="39" customHeight="1" x14ac:dyDescent="0.15">
      <c r="A8" s="10">
        <v>3</v>
      </c>
      <c r="B8" s="11" t="s">
        <v>455</v>
      </c>
      <c r="C8" s="14" t="s">
        <v>456</v>
      </c>
      <c r="D8" s="12" t="s">
        <v>457</v>
      </c>
      <c r="E8" s="11" t="s">
        <v>183</v>
      </c>
      <c r="F8" s="11">
        <v>12000</v>
      </c>
      <c r="G8" s="13" t="s">
        <v>451</v>
      </c>
      <c r="H8" s="10" t="s">
        <v>452</v>
      </c>
    </row>
    <row r="9" spans="1:8" ht="32.1" customHeight="1" x14ac:dyDescent="0.15">
      <c r="A9" s="10">
        <v>4</v>
      </c>
      <c r="B9" s="11" t="s">
        <v>458</v>
      </c>
      <c r="C9" s="14" t="s">
        <v>456</v>
      </c>
      <c r="D9" s="12" t="s">
        <v>459</v>
      </c>
      <c r="E9" s="11" t="s">
        <v>183</v>
      </c>
      <c r="F9" s="11">
        <v>1000</v>
      </c>
      <c r="G9" s="13" t="s">
        <v>451</v>
      </c>
      <c r="H9" s="10" t="s">
        <v>452</v>
      </c>
    </row>
    <row r="10" spans="1:8" ht="53.1" customHeight="1" x14ac:dyDescent="0.15">
      <c r="A10" s="10">
        <v>5</v>
      </c>
      <c r="B10" s="11" t="s">
        <v>460</v>
      </c>
      <c r="C10" s="11" t="s">
        <v>141</v>
      </c>
      <c r="D10" s="12" t="s">
        <v>461</v>
      </c>
      <c r="E10" s="11" t="s">
        <v>173</v>
      </c>
      <c r="F10" s="11">
        <v>9000</v>
      </c>
      <c r="G10" s="13" t="s">
        <v>451</v>
      </c>
      <c r="H10" s="10" t="s">
        <v>452</v>
      </c>
    </row>
    <row r="11" spans="1:8" ht="54.95" customHeight="1" x14ac:dyDescent="0.15">
      <c r="A11" s="10">
        <v>6</v>
      </c>
      <c r="B11" s="11" t="s">
        <v>462</v>
      </c>
      <c r="C11" s="11" t="s">
        <v>141</v>
      </c>
      <c r="D11" s="12" t="s">
        <v>463</v>
      </c>
      <c r="E11" s="11" t="s">
        <v>173</v>
      </c>
      <c r="F11" s="11">
        <v>8000</v>
      </c>
      <c r="G11" s="13" t="s">
        <v>451</v>
      </c>
      <c r="H11" s="10" t="s">
        <v>452</v>
      </c>
    </row>
    <row r="12" spans="1:8" s="2" customFormat="1" ht="74.099999999999994" customHeight="1" x14ac:dyDescent="0.15">
      <c r="A12" s="10">
        <v>7</v>
      </c>
      <c r="B12" s="11" t="s">
        <v>464</v>
      </c>
      <c r="C12" s="11" t="s">
        <v>141</v>
      </c>
      <c r="D12" s="12" t="s">
        <v>465</v>
      </c>
      <c r="E12" s="11" t="s">
        <v>173</v>
      </c>
      <c r="F12" s="11">
        <v>10000</v>
      </c>
      <c r="G12" s="15" t="s">
        <v>451</v>
      </c>
      <c r="H12" s="11" t="s">
        <v>452</v>
      </c>
    </row>
    <row r="13" spans="1:8" ht="87.95" customHeight="1" x14ac:dyDescent="0.15">
      <c r="A13" s="10">
        <v>8</v>
      </c>
      <c r="B13" s="11" t="s">
        <v>466</v>
      </c>
      <c r="C13" s="11" t="s">
        <v>141</v>
      </c>
      <c r="D13" s="12" t="s">
        <v>467</v>
      </c>
      <c r="E13" s="11" t="s">
        <v>468</v>
      </c>
      <c r="F13" s="11">
        <v>9000</v>
      </c>
      <c r="G13" s="15" t="s">
        <v>451</v>
      </c>
      <c r="H13" s="11" t="s">
        <v>452</v>
      </c>
    </row>
    <row r="14" spans="1:8" ht="110.1" customHeight="1" x14ac:dyDescent="0.15">
      <c r="A14" s="10">
        <v>9</v>
      </c>
      <c r="B14" s="11" t="s">
        <v>469</v>
      </c>
      <c r="C14" s="11" t="s">
        <v>207</v>
      </c>
      <c r="D14" s="12" t="s">
        <v>470</v>
      </c>
      <c r="E14" s="11" t="s">
        <v>183</v>
      </c>
      <c r="F14" s="11">
        <v>58900</v>
      </c>
      <c r="G14" s="13" t="s">
        <v>451</v>
      </c>
      <c r="H14" s="11" t="s">
        <v>452</v>
      </c>
    </row>
    <row r="15" spans="1:8" ht="56.1" customHeight="1" x14ac:dyDescent="0.15">
      <c r="A15" s="10">
        <v>10</v>
      </c>
      <c r="B15" s="11" t="s">
        <v>471</v>
      </c>
      <c r="C15" s="11" t="s">
        <v>472</v>
      </c>
      <c r="D15" s="12" t="s">
        <v>473</v>
      </c>
      <c r="E15" s="11" t="s">
        <v>173</v>
      </c>
      <c r="F15" s="11">
        <v>2000</v>
      </c>
      <c r="G15" s="13" t="s">
        <v>451</v>
      </c>
      <c r="H15" s="10"/>
    </row>
    <row r="16" spans="1:8" ht="168" customHeight="1" x14ac:dyDescent="0.15">
      <c r="A16" s="10">
        <v>11</v>
      </c>
      <c r="B16" s="11" t="s">
        <v>474</v>
      </c>
      <c r="C16" s="11" t="s">
        <v>72</v>
      </c>
      <c r="D16" s="12" t="s">
        <v>475</v>
      </c>
      <c r="E16" s="11" t="s">
        <v>468</v>
      </c>
      <c r="F16" s="11">
        <v>18000</v>
      </c>
      <c r="G16" s="13" t="s">
        <v>476</v>
      </c>
      <c r="H16" s="10"/>
    </row>
    <row r="17" spans="1:8" ht="147" customHeight="1" x14ac:dyDescent="0.15">
      <c r="A17" s="10">
        <v>12</v>
      </c>
      <c r="B17" s="11" t="s">
        <v>477</v>
      </c>
      <c r="C17" s="11" t="s">
        <v>72</v>
      </c>
      <c r="D17" s="12" t="s">
        <v>478</v>
      </c>
      <c r="E17" s="11" t="s">
        <v>173</v>
      </c>
      <c r="F17" s="11">
        <v>8200</v>
      </c>
      <c r="G17" s="13" t="s">
        <v>476</v>
      </c>
      <c r="H17" s="10"/>
    </row>
    <row r="18" spans="1:8" ht="47.1" customHeight="1" x14ac:dyDescent="0.15">
      <c r="A18" s="10">
        <v>13</v>
      </c>
      <c r="B18" s="11" t="s">
        <v>479</v>
      </c>
      <c r="C18" s="14" t="s">
        <v>50</v>
      </c>
      <c r="D18" s="12" t="s">
        <v>480</v>
      </c>
      <c r="E18" s="11" t="s">
        <v>183</v>
      </c>
      <c r="F18" s="11">
        <v>2000</v>
      </c>
      <c r="G18" s="13" t="s">
        <v>451</v>
      </c>
      <c r="H18" s="10"/>
    </row>
    <row r="19" spans="1:8" ht="101.1" customHeight="1" x14ac:dyDescent="0.15">
      <c r="A19" s="10">
        <v>14</v>
      </c>
      <c r="B19" s="11" t="s">
        <v>481</v>
      </c>
      <c r="C19" s="11" t="s">
        <v>99</v>
      </c>
      <c r="D19" s="12" t="s">
        <v>482</v>
      </c>
      <c r="E19" s="11" t="s">
        <v>183</v>
      </c>
      <c r="F19" s="11">
        <v>8000</v>
      </c>
      <c r="G19" s="13" t="s">
        <v>483</v>
      </c>
      <c r="H19" s="10"/>
    </row>
    <row r="20" spans="1:8" ht="99.95" customHeight="1" x14ac:dyDescent="0.15">
      <c r="A20" s="10">
        <v>15</v>
      </c>
      <c r="B20" s="11" t="s">
        <v>484</v>
      </c>
      <c r="C20" s="11" t="s">
        <v>99</v>
      </c>
      <c r="D20" s="12" t="s">
        <v>485</v>
      </c>
      <c r="E20" s="16" t="s">
        <v>173</v>
      </c>
      <c r="F20" s="17">
        <v>8000</v>
      </c>
      <c r="G20" s="18" t="s">
        <v>483</v>
      </c>
      <c r="H20" s="10"/>
    </row>
    <row r="21" spans="1:8" ht="69.95" customHeight="1" x14ac:dyDescent="0.15">
      <c r="A21" s="10">
        <v>16</v>
      </c>
      <c r="B21" s="11" t="s">
        <v>486</v>
      </c>
      <c r="C21" s="11" t="s">
        <v>147</v>
      </c>
      <c r="D21" s="12" t="s">
        <v>487</v>
      </c>
      <c r="E21" s="11" t="s">
        <v>468</v>
      </c>
      <c r="F21" s="11">
        <v>25052</v>
      </c>
      <c r="G21" s="13" t="s">
        <v>488</v>
      </c>
      <c r="H21" s="10"/>
    </row>
    <row r="22" spans="1:8" ht="159.94999999999999" customHeight="1" x14ac:dyDescent="0.15">
      <c r="A22" s="10">
        <v>17</v>
      </c>
      <c r="B22" s="11" t="s">
        <v>489</v>
      </c>
      <c r="C22" s="11" t="s">
        <v>114</v>
      </c>
      <c r="D22" s="12" t="s">
        <v>490</v>
      </c>
      <c r="E22" s="11" t="s">
        <v>183</v>
      </c>
      <c r="F22" s="11">
        <v>5000</v>
      </c>
      <c r="G22" s="13" t="s">
        <v>491</v>
      </c>
      <c r="H22" s="10"/>
    </row>
    <row r="23" spans="1:8" ht="72" customHeight="1" x14ac:dyDescent="0.15">
      <c r="A23" s="10">
        <v>18</v>
      </c>
      <c r="B23" s="11" t="s">
        <v>492</v>
      </c>
      <c r="C23" s="11" t="s">
        <v>114</v>
      </c>
      <c r="D23" s="12" t="s">
        <v>493</v>
      </c>
      <c r="E23" s="11" t="s">
        <v>494</v>
      </c>
      <c r="F23" s="11">
        <v>6000</v>
      </c>
      <c r="G23" s="13" t="s">
        <v>495</v>
      </c>
      <c r="H23" s="10"/>
    </row>
    <row r="24" spans="1:8" ht="39" customHeight="1" x14ac:dyDescent="0.15">
      <c r="A24" s="10">
        <v>19</v>
      </c>
      <c r="B24" s="11" t="s">
        <v>496</v>
      </c>
      <c r="C24" s="14" t="s">
        <v>383</v>
      </c>
      <c r="D24" s="12" t="s">
        <v>497</v>
      </c>
      <c r="E24" s="11" t="s">
        <v>183</v>
      </c>
      <c r="F24" s="11">
        <v>2000</v>
      </c>
      <c r="G24" s="13" t="s">
        <v>451</v>
      </c>
      <c r="H24" s="10"/>
    </row>
    <row r="25" spans="1:8" ht="42.95" customHeight="1" x14ac:dyDescent="0.15">
      <c r="A25" s="10">
        <v>20</v>
      </c>
      <c r="B25" s="11" t="s">
        <v>498</v>
      </c>
      <c r="C25" s="14" t="s">
        <v>383</v>
      </c>
      <c r="D25" s="12" t="s">
        <v>499</v>
      </c>
      <c r="E25" s="11" t="s">
        <v>183</v>
      </c>
      <c r="F25" s="11">
        <v>2000</v>
      </c>
      <c r="G25" s="13" t="s">
        <v>451</v>
      </c>
      <c r="H25" s="10"/>
    </row>
    <row r="26" spans="1:8" ht="63" customHeight="1" x14ac:dyDescent="0.15">
      <c r="A26" s="10">
        <v>21</v>
      </c>
      <c r="B26" s="11" t="s">
        <v>500</v>
      </c>
      <c r="C26" s="11" t="s">
        <v>372</v>
      </c>
      <c r="D26" s="12" t="s">
        <v>501</v>
      </c>
      <c r="E26" s="11" t="s">
        <v>183</v>
      </c>
      <c r="F26" s="11">
        <v>2400</v>
      </c>
      <c r="G26" s="13" t="s">
        <v>451</v>
      </c>
      <c r="H26" s="10"/>
    </row>
    <row r="27" spans="1:8" ht="87" customHeight="1" x14ac:dyDescent="0.15">
      <c r="A27" s="10">
        <v>22</v>
      </c>
      <c r="B27" s="10" t="s">
        <v>502</v>
      </c>
      <c r="C27" s="10" t="s">
        <v>43</v>
      </c>
      <c r="D27" s="19" t="s">
        <v>503</v>
      </c>
      <c r="E27" s="10" t="s">
        <v>173</v>
      </c>
      <c r="F27" s="10">
        <v>10000</v>
      </c>
      <c r="G27" s="13" t="s">
        <v>504</v>
      </c>
      <c r="H27" s="10"/>
    </row>
    <row r="28" spans="1:8" ht="36.950000000000003" customHeight="1" x14ac:dyDescent="0.15">
      <c r="A28" s="10">
        <v>23</v>
      </c>
      <c r="B28" s="11" t="s">
        <v>505</v>
      </c>
      <c r="C28" s="11" t="s">
        <v>506</v>
      </c>
      <c r="D28" s="12" t="s">
        <v>507</v>
      </c>
      <c r="E28" s="11" t="s">
        <v>508</v>
      </c>
      <c r="F28" s="11">
        <v>400000</v>
      </c>
      <c r="G28" s="13" t="s">
        <v>451</v>
      </c>
      <c r="H28" s="10"/>
    </row>
    <row r="29" spans="1:8" s="3" customFormat="1" ht="36.950000000000003" customHeight="1" x14ac:dyDescent="0.15">
      <c r="A29" s="10">
        <v>24</v>
      </c>
      <c r="B29" s="11" t="s">
        <v>509</v>
      </c>
      <c r="C29" s="11" t="s">
        <v>108</v>
      </c>
      <c r="D29" s="12" t="s">
        <v>510</v>
      </c>
      <c r="E29" s="11" t="s">
        <v>183</v>
      </c>
      <c r="F29" s="11">
        <v>1800</v>
      </c>
      <c r="G29" s="15" t="s">
        <v>451</v>
      </c>
      <c r="H29" s="20"/>
    </row>
    <row r="30" spans="1:8" ht="50.1" customHeight="1" x14ac:dyDescent="0.15">
      <c r="A30" s="10">
        <v>25</v>
      </c>
      <c r="B30" s="11" t="s">
        <v>511</v>
      </c>
      <c r="C30" s="10" t="s">
        <v>512</v>
      </c>
      <c r="D30" s="12" t="s">
        <v>513</v>
      </c>
      <c r="E30" s="11" t="s">
        <v>183</v>
      </c>
      <c r="F30" s="11">
        <v>1300</v>
      </c>
      <c r="G30" s="13" t="s">
        <v>451</v>
      </c>
      <c r="H30" s="10"/>
    </row>
    <row r="31" spans="1:8" ht="32.1" customHeight="1" x14ac:dyDescent="0.15">
      <c r="A31" s="10">
        <v>26</v>
      </c>
      <c r="B31" s="11" t="s">
        <v>514</v>
      </c>
      <c r="C31" s="10" t="s">
        <v>515</v>
      </c>
      <c r="D31" s="12" t="s">
        <v>516</v>
      </c>
      <c r="E31" s="11" t="s">
        <v>183</v>
      </c>
      <c r="F31" s="11">
        <v>2000</v>
      </c>
      <c r="G31" s="13" t="s">
        <v>451</v>
      </c>
      <c r="H31" s="10"/>
    </row>
    <row r="32" spans="1:8" ht="84" customHeight="1" x14ac:dyDescent="0.15">
      <c r="A32" s="10">
        <v>27</v>
      </c>
      <c r="B32" s="11" t="s">
        <v>517</v>
      </c>
      <c r="C32" s="11" t="s">
        <v>141</v>
      </c>
      <c r="D32" s="12" t="s">
        <v>518</v>
      </c>
      <c r="E32" s="11" t="s">
        <v>468</v>
      </c>
      <c r="F32" s="11">
        <v>80000</v>
      </c>
      <c r="G32" s="13" t="s">
        <v>519</v>
      </c>
      <c r="H32" s="10"/>
    </row>
    <row r="33" spans="1:8" ht="71.099999999999994" customHeight="1" x14ac:dyDescent="0.15">
      <c r="A33" s="10">
        <v>28</v>
      </c>
      <c r="B33" s="11" t="s">
        <v>520</v>
      </c>
      <c r="C33" s="11" t="s">
        <v>521</v>
      </c>
      <c r="D33" s="12" t="s">
        <v>522</v>
      </c>
      <c r="E33" s="11" t="s">
        <v>173</v>
      </c>
      <c r="F33" s="11">
        <v>7500</v>
      </c>
      <c r="G33" s="12" t="s">
        <v>523</v>
      </c>
      <c r="H33" s="10"/>
    </row>
    <row r="34" spans="1:8" ht="63" customHeight="1" x14ac:dyDescent="0.15">
      <c r="A34" s="10">
        <v>29</v>
      </c>
      <c r="B34" s="11" t="s">
        <v>524</v>
      </c>
      <c r="C34" s="11" t="s">
        <v>521</v>
      </c>
      <c r="D34" s="12" t="s">
        <v>525</v>
      </c>
      <c r="E34" s="11" t="s">
        <v>183</v>
      </c>
      <c r="F34" s="11">
        <v>1500</v>
      </c>
      <c r="G34" s="13" t="s">
        <v>451</v>
      </c>
      <c r="H34" s="10"/>
    </row>
    <row r="35" spans="1:8" ht="66" customHeight="1" x14ac:dyDescent="0.15">
      <c r="A35" s="10">
        <v>30</v>
      </c>
      <c r="B35" s="11" t="s">
        <v>526</v>
      </c>
      <c r="C35" s="11" t="s">
        <v>521</v>
      </c>
      <c r="D35" s="12" t="s">
        <v>527</v>
      </c>
      <c r="E35" s="11" t="s">
        <v>173</v>
      </c>
      <c r="F35" s="11">
        <v>9000</v>
      </c>
      <c r="G35" s="12" t="s">
        <v>528</v>
      </c>
      <c r="H35" s="10"/>
    </row>
    <row r="36" spans="1:8" s="3" customFormat="1" ht="36" customHeight="1" x14ac:dyDescent="0.15">
      <c r="A36" s="10">
        <v>31</v>
      </c>
      <c r="B36" s="11" t="s">
        <v>529</v>
      </c>
      <c r="C36" s="11" t="s">
        <v>238</v>
      </c>
      <c r="D36" s="12" t="s">
        <v>530</v>
      </c>
      <c r="E36" s="11" t="s">
        <v>183</v>
      </c>
      <c r="F36" s="11">
        <v>700</v>
      </c>
      <c r="G36" s="15" t="s">
        <v>451</v>
      </c>
      <c r="H36" s="20"/>
    </row>
    <row r="37" spans="1:8" ht="41.1" customHeight="1" x14ac:dyDescent="0.15">
      <c r="A37" s="10">
        <v>32</v>
      </c>
      <c r="B37" s="10" t="s">
        <v>531</v>
      </c>
      <c r="C37" s="11" t="s">
        <v>238</v>
      </c>
      <c r="D37" s="12" t="s">
        <v>532</v>
      </c>
      <c r="E37" s="11" t="s">
        <v>183</v>
      </c>
      <c r="F37" s="11">
        <v>600</v>
      </c>
      <c r="G37" s="13" t="s">
        <v>451</v>
      </c>
      <c r="H37" s="10"/>
    </row>
    <row r="38" spans="1:8" ht="66" customHeight="1" x14ac:dyDescent="0.15">
      <c r="A38" s="10">
        <v>33</v>
      </c>
      <c r="B38" s="10" t="s">
        <v>533</v>
      </c>
      <c r="C38" s="11" t="s">
        <v>238</v>
      </c>
      <c r="D38" s="12" t="s">
        <v>534</v>
      </c>
      <c r="E38" s="11" t="s">
        <v>173</v>
      </c>
      <c r="F38" s="11">
        <v>800</v>
      </c>
      <c r="G38" s="13" t="s">
        <v>451</v>
      </c>
      <c r="H38" s="10"/>
    </row>
    <row r="39" spans="1:8" ht="69" customHeight="1" x14ac:dyDescent="0.15">
      <c r="A39" s="10">
        <v>34</v>
      </c>
      <c r="B39" s="11" t="s">
        <v>535</v>
      </c>
      <c r="C39" s="11" t="s">
        <v>238</v>
      </c>
      <c r="D39" s="12" t="s">
        <v>536</v>
      </c>
      <c r="E39" s="11" t="s">
        <v>173</v>
      </c>
      <c r="F39" s="11">
        <v>10000</v>
      </c>
      <c r="G39" s="13" t="s">
        <v>451</v>
      </c>
      <c r="H39" s="10"/>
    </row>
    <row r="40" spans="1:8" ht="99" customHeight="1" x14ac:dyDescent="0.15">
      <c r="A40" s="10">
        <v>35</v>
      </c>
      <c r="B40" s="11" t="s">
        <v>537</v>
      </c>
      <c r="C40" s="11" t="s">
        <v>247</v>
      </c>
      <c r="D40" s="12" t="s">
        <v>538</v>
      </c>
      <c r="E40" s="11" t="s">
        <v>173</v>
      </c>
      <c r="F40" s="11">
        <v>2000</v>
      </c>
      <c r="G40" s="13" t="s">
        <v>539</v>
      </c>
      <c r="H40" s="10"/>
    </row>
    <row r="41" spans="1:8" ht="59.1" customHeight="1" x14ac:dyDescent="0.15">
      <c r="A41" s="10">
        <v>36</v>
      </c>
      <c r="B41" s="10" t="s">
        <v>540</v>
      </c>
      <c r="C41" s="10" t="s">
        <v>541</v>
      </c>
      <c r="D41" s="19" t="s">
        <v>542</v>
      </c>
      <c r="E41" s="10">
        <v>2023</v>
      </c>
      <c r="F41" s="10">
        <v>500</v>
      </c>
      <c r="G41" s="13" t="s">
        <v>543</v>
      </c>
      <c r="H41" s="10"/>
    </row>
  </sheetData>
  <autoFilter ref="A4:G41" xr:uid="{00000000-0009-0000-0000-000002000000}"/>
  <mergeCells count="3">
    <mergeCell ref="A2:H2"/>
    <mergeCell ref="A3:H3"/>
    <mergeCell ref="A5:E5"/>
  </mergeCells>
  <phoneticPr fontId="20" type="noConversion"/>
  <printOptions horizontalCentered="1"/>
  <pageMargins left="7.8472222222222193E-2" right="7.8472222222222193E-2" top="0.62986111111111098" bottom="0.59027777777777801" header="0.29861111111111099" footer="0.35416666666666702"/>
  <pageSetup paperSize="9" fitToWidth="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4</vt:i4>
      </vt:variant>
    </vt:vector>
  </HeadingPairs>
  <TitlesOfParts>
    <vt:vector size="7" baseType="lpstr">
      <vt:lpstr>项目计划总表</vt:lpstr>
      <vt:lpstr>政府投资项目表</vt:lpstr>
      <vt:lpstr>前期项目表</vt:lpstr>
      <vt:lpstr>项目计划总表!Print_Area</vt:lpstr>
      <vt:lpstr>前期项目表!Print_Titles</vt:lpstr>
      <vt:lpstr>项目计划总表!Print_Titles</vt:lpstr>
      <vt:lpstr>政府投资项目表!Print_Titles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高思萌</dc:creator>
  <cp:lastModifiedBy>妖猫 李</cp:lastModifiedBy>
  <dcterms:created xsi:type="dcterms:W3CDTF">2022-11-01T01:45:00Z</dcterms:created>
  <dcterms:modified xsi:type="dcterms:W3CDTF">2023-11-20T09:57:34Z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00B265B98A5E4AD792BC40EA4E7A27E7</vt:lpwstr>
  </property>
  <property fmtid="{D5CDD505-2E9C-101B-9397-08002B2CF9AE}" pid="3" name="KSOProductBuildVer">
    <vt:lpwstr>2052-12.1.0.15374</vt:lpwstr>
  </property>
</Properties>
</file>